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WEBSITE DATA\E-ATLAS\E-ATLAS\"/>
    </mc:Choice>
  </mc:AlternateContent>
  <bookViews>
    <workbookView xWindow="0" yWindow="0" windowWidth="20325" windowHeight="8835"/>
  </bookViews>
  <sheets>
    <sheet name="KENYA ANNUAL TEA EXPORT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2" i="3" l="1"/>
  <c r="W101" i="3"/>
  <c r="W100" i="3"/>
  <c r="W99" i="3"/>
  <c r="W98" i="3"/>
  <c r="W97" i="3"/>
  <c r="W96" i="3"/>
  <c r="W95" i="3"/>
  <c r="W94" i="3"/>
  <c r="W93" i="3"/>
  <c r="W92" i="3"/>
  <c r="W91" i="3"/>
  <c r="T102" i="3"/>
  <c r="T101" i="3"/>
  <c r="T100" i="3"/>
  <c r="T99" i="3"/>
  <c r="T98" i="3"/>
  <c r="T97" i="3"/>
  <c r="T96" i="3"/>
  <c r="T95" i="3"/>
  <c r="T94" i="3"/>
  <c r="T93" i="3"/>
  <c r="T92" i="3"/>
  <c r="T91" i="3"/>
  <c r="Q102" i="3"/>
  <c r="Q101" i="3"/>
  <c r="Q100" i="3"/>
  <c r="Q99" i="3"/>
  <c r="Q98" i="3"/>
  <c r="Q97" i="3"/>
  <c r="Q96" i="3"/>
  <c r="Q95" i="3"/>
  <c r="Q94" i="3"/>
  <c r="Q93" i="3"/>
  <c r="Q92" i="3"/>
  <c r="Q91" i="3"/>
  <c r="N102" i="3"/>
  <c r="N101" i="3"/>
  <c r="N100" i="3"/>
  <c r="N99" i="3"/>
  <c r="N98" i="3"/>
  <c r="N97" i="3"/>
  <c r="N96" i="3"/>
  <c r="N95" i="3"/>
  <c r="N94" i="3"/>
  <c r="N93" i="3"/>
  <c r="N92" i="3"/>
  <c r="N91" i="3"/>
  <c r="K102" i="3"/>
  <c r="K101" i="3"/>
  <c r="K100" i="3"/>
  <c r="K99" i="3"/>
  <c r="K98" i="3"/>
  <c r="K97" i="3"/>
  <c r="K96" i="3"/>
  <c r="K95" i="3"/>
  <c r="K94" i="3"/>
  <c r="K93" i="3"/>
  <c r="K92" i="3"/>
  <c r="K91" i="3"/>
  <c r="H102" i="3"/>
  <c r="H101" i="3"/>
  <c r="H100" i="3"/>
  <c r="H99" i="3"/>
  <c r="H98" i="3"/>
  <c r="H97" i="3"/>
  <c r="H96" i="3"/>
  <c r="H95" i="3"/>
  <c r="H94" i="3"/>
  <c r="H93" i="3"/>
  <c r="H92" i="3"/>
  <c r="H91" i="3"/>
  <c r="E102" i="3"/>
  <c r="E101" i="3"/>
  <c r="E100" i="3"/>
  <c r="E99" i="3"/>
  <c r="E98" i="3"/>
  <c r="E97" i="3"/>
  <c r="E96" i="3"/>
  <c r="E95" i="3"/>
  <c r="E94" i="3"/>
  <c r="E93" i="3"/>
  <c r="E92" i="3"/>
  <c r="E91" i="3"/>
  <c r="W85" i="3"/>
  <c r="W84" i="3"/>
  <c r="W83" i="3"/>
  <c r="W82" i="3"/>
  <c r="W81" i="3"/>
  <c r="W80" i="3"/>
  <c r="W79" i="3"/>
  <c r="W78" i="3"/>
  <c r="W77" i="3"/>
  <c r="W76" i="3"/>
  <c r="W75" i="3"/>
  <c r="W74" i="3"/>
  <c r="T85" i="3"/>
  <c r="T84" i="3"/>
  <c r="T83" i="3"/>
  <c r="T82" i="3"/>
  <c r="T81" i="3"/>
  <c r="T80" i="3"/>
  <c r="T79" i="3"/>
  <c r="T78" i="3"/>
  <c r="T77" i="3"/>
  <c r="T76" i="3"/>
  <c r="T75" i="3"/>
  <c r="T74" i="3"/>
  <c r="Q85" i="3"/>
  <c r="Q84" i="3"/>
  <c r="Q83" i="3"/>
  <c r="Q82" i="3"/>
  <c r="Q81" i="3"/>
  <c r="Q80" i="3"/>
  <c r="Q79" i="3"/>
  <c r="Q78" i="3"/>
  <c r="Q77" i="3"/>
  <c r="Q76" i="3"/>
  <c r="Q75" i="3"/>
  <c r="Q74" i="3"/>
  <c r="N85" i="3"/>
  <c r="N84" i="3"/>
  <c r="N83" i="3"/>
  <c r="N82" i="3"/>
  <c r="N81" i="3"/>
  <c r="N80" i="3"/>
  <c r="N79" i="3"/>
  <c r="N78" i="3"/>
  <c r="N77" i="3"/>
  <c r="N76" i="3"/>
  <c r="N75" i="3"/>
  <c r="N74" i="3"/>
  <c r="K85" i="3"/>
  <c r="K84" i="3"/>
  <c r="K83" i="3"/>
  <c r="K82" i="3"/>
  <c r="K81" i="3"/>
  <c r="K80" i="3"/>
  <c r="K79" i="3"/>
  <c r="K78" i="3"/>
  <c r="K77" i="3"/>
  <c r="K76" i="3"/>
  <c r="K75" i="3"/>
  <c r="K74" i="3"/>
  <c r="H85" i="3"/>
  <c r="H84" i="3"/>
  <c r="H83" i="3"/>
  <c r="H82" i="3"/>
  <c r="H81" i="3"/>
  <c r="H80" i="3"/>
  <c r="H79" i="3"/>
  <c r="H78" i="3"/>
  <c r="H77" i="3"/>
  <c r="H76" i="3"/>
  <c r="H75" i="3"/>
  <c r="H74" i="3"/>
  <c r="E85" i="3"/>
  <c r="E84" i="3"/>
  <c r="E83" i="3"/>
  <c r="E82" i="3"/>
  <c r="E81" i="3"/>
  <c r="E80" i="3"/>
  <c r="E79" i="3"/>
  <c r="E78" i="3"/>
  <c r="E77" i="3"/>
  <c r="E76" i="3"/>
  <c r="E75" i="3"/>
  <c r="E74" i="3"/>
  <c r="W68" i="3"/>
  <c r="W67" i="3"/>
  <c r="W66" i="3"/>
  <c r="W65" i="3"/>
  <c r="W64" i="3"/>
  <c r="W63" i="3"/>
  <c r="W62" i="3"/>
  <c r="W61" i="3"/>
  <c r="W60" i="3"/>
  <c r="W59" i="3"/>
  <c r="W58" i="3"/>
  <c r="W57" i="3"/>
  <c r="T68" i="3"/>
  <c r="T67" i="3"/>
  <c r="T66" i="3"/>
  <c r="T65" i="3"/>
  <c r="T64" i="3"/>
  <c r="T63" i="3"/>
  <c r="T62" i="3"/>
  <c r="T61" i="3"/>
  <c r="T60" i="3"/>
  <c r="T59" i="3"/>
  <c r="T58" i="3"/>
  <c r="T57" i="3"/>
  <c r="Q68" i="3"/>
  <c r="Q67" i="3"/>
  <c r="Q66" i="3"/>
  <c r="Q65" i="3"/>
  <c r="Q64" i="3"/>
  <c r="Q63" i="3"/>
  <c r="Q62" i="3"/>
  <c r="Q61" i="3"/>
  <c r="Q60" i="3"/>
  <c r="Q59" i="3"/>
  <c r="Q58" i="3"/>
  <c r="Q57" i="3"/>
  <c r="N68" i="3"/>
  <c r="N67" i="3"/>
  <c r="N66" i="3"/>
  <c r="N65" i="3"/>
  <c r="N64" i="3"/>
  <c r="N63" i="3"/>
  <c r="N62" i="3"/>
  <c r="N61" i="3"/>
  <c r="N60" i="3"/>
  <c r="N59" i="3"/>
  <c r="N58" i="3"/>
  <c r="N57" i="3"/>
  <c r="K68" i="3"/>
  <c r="K67" i="3"/>
  <c r="K66" i="3"/>
  <c r="K65" i="3"/>
  <c r="K64" i="3"/>
  <c r="K63" i="3"/>
  <c r="K62" i="3"/>
  <c r="K61" i="3"/>
  <c r="K60" i="3"/>
  <c r="K59" i="3"/>
  <c r="K58" i="3"/>
  <c r="K57" i="3"/>
  <c r="H68" i="3"/>
  <c r="H67" i="3"/>
  <c r="H66" i="3"/>
  <c r="H65" i="3"/>
  <c r="H64" i="3"/>
  <c r="H63" i="3"/>
  <c r="H62" i="3"/>
  <c r="H61" i="3"/>
  <c r="H60" i="3"/>
  <c r="H59" i="3"/>
  <c r="H58" i="3"/>
  <c r="H57" i="3"/>
  <c r="E68" i="3"/>
  <c r="E67" i="3"/>
  <c r="E66" i="3"/>
  <c r="E65" i="3"/>
  <c r="E64" i="3"/>
  <c r="E63" i="3"/>
  <c r="E62" i="3"/>
  <c r="E61" i="3"/>
  <c r="E60" i="3"/>
  <c r="E59" i="3"/>
  <c r="E58" i="3"/>
  <c r="E57" i="3"/>
  <c r="W51" i="3"/>
  <c r="W50" i="3"/>
  <c r="W49" i="3"/>
  <c r="W48" i="3"/>
  <c r="W47" i="3"/>
  <c r="W46" i="3"/>
  <c r="W45" i="3"/>
  <c r="W44" i="3"/>
  <c r="W43" i="3"/>
  <c r="W42" i="3"/>
  <c r="W41" i="3"/>
  <c r="W40" i="3"/>
  <c r="T51" i="3"/>
  <c r="T50" i="3"/>
  <c r="T49" i="3"/>
  <c r="T48" i="3"/>
  <c r="T47" i="3"/>
  <c r="T46" i="3"/>
  <c r="T45" i="3"/>
  <c r="T44" i="3"/>
  <c r="T43" i="3"/>
  <c r="T42" i="3"/>
  <c r="T41" i="3"/>
  <c r="T40" i="3"/>
  <c r="Q51" i="3"/>
  <c r="Q50" i="3"/>
  <c r="Q49" i="3"/>
  <c r="Q48" i="3"/>
  <c r="Q47" i="3"/>
  <c r="Q46" i="3"/>
  <c r="Q45" i="3"/>
  <c r="Q44" i="3"/>
  <c r="Q43" i="3"/>
  <c r="Q42" i="3"/>
  <c r="Q41" i="3"/>
  <c r="Q40" i="3"/>
  <c r="N51" i="3"/>
  <c r="N50" i="3"/>
  <c r="N49" i="3"/>
  <c r="N48" i="3"/>
  <c r="N47" i="3"/>
  <c r="N46" i="3"/>
  <c r="N45" i="3"/>
  <c r="N44" i="3"/>
  <c r="N43" i="3"/>
  <c r="N42" i="3"/>
  <c r="N41" i="3"/>
  <c r="N40" i="3"/>
  <c r="K51" i="3"/>
  <c r="K50" i="3"/>
  <c r="K49" i="3"/>
  <c r="K48" i="3"/>
  <c r="K47" i="3"/>
  <c r="K46" i="3"/>
  <c r="K45" i="3"/>
  <c r="K44" i="3"/>
  <c r="K43" i="3"/>
  <c r="K42" i="3"/>
  <c r="K41" i="3"/>
  <c r="K40" i="3"/>
  <c r="H51" i="3"/>
  <c r="H50" i="3"/>
  <c r="H49" i="3"/>
  <c r="H48" i="3"/>
  <c r="H47" i="3"/>
  <c r="H46" i="3"/>
  <c r="H45" i="3"/>
  <c r="H44" i="3"/>
  <c r="H43" i="3"/>
  <c r="H42" i="3"/>
  <c r="H41" i="3"/>
  <c r="H40" i="3"/>
  <c r="E51" i="3"/>
  <c r="E50" i="3"/>
  <c r="E49" i="3"/>
  <c r="E48" i="3"/>
  <c r="E47" i="3"/>
  <c r="E46" i="3"/>
  <c r="E45" i="3"/>
  <c r="E44" i="3"/>
  <c r="E43" i="3"/>
  <c r="E42" i="3"/>
  <c r="E41" i="3"/>
  <c r="E40" i="3"/>
  <c r="W34" i="3"/>
  <c r="W33" i="3"/>
  <c r="W32" i="3"/>
  <c r="W31" i="3"/>
  <c r="W30" i="3"/>
  <c r="W29" i="3"/>
  <c r="W28" i="3"/>
  <c r="W27" i="3"/>
  <c r="W26" i="3"/>
  <c r="W25" i="3"/>
  <c r="W24" i="3"/>
  <c r="W23" i="3"/>
  <c r="T33" i="3"/>
  <c r="T32" i="3"/>
  <c r="T31" i="3"/>
  <c r="T30" i="3"/>
  <c r="T29" i="3"/>
  <c r="T28" i="3"/>
  <c r="T27" i="3"/>
  <c r="T26" i="3"/>
  <c r="T25" i="3"/>
  <c r="T24" i="3"/>
  <c r="T23" i="3"/>
  <c r="Q34" i="3"/>
  <c r="Q33" i="3"/>
  <c r="Q32" i="3"/>
  <c r="Q31" i="3"/>
  <c r="Q30" i="3"/>
  <c r="Q29" i="3"/>
  <c r="Q28" i="3"/>
  <c r="Q27" i="3"/>
  <c r="Q26" i="3"/>
  <c r="Q25" i="3"/>
  <c r="Q24" i="3"/>
  <c r="Q23" i="3"/>
  <c r="N34" i="3"/>
  <c r="N33" i="3"/>
  <c r="N32" i="3"/>
  <c r="N31" i="3"/>
  <c r="N30" i="3"/>
  <c r="N29" i="3"/>
  <c r="N28" i="3"/>
  <c r="N27" i="3"/>
  <c r="N26" i="3"/>
  <c r="N25" i="3"/>
  <c r="N24" i="3"/>
  <c r="N23" i="3"/>
  <c r="K34" i="3"/>
  <c r="K33" i="3"/>
  <c r="K32" i="3"/>
  <c r="K31" i="3"/>
  <c r="K30" i="3"/>
  <c r="K29" i="3"/>
  <c r="K28" i="3"/>
  <c r="K27" i="3"/>
  <c r="K26" i="3"/>
  <c r="K25" i="3"/>
  <c r="K24" i="3"/>
  <c r="K23" i="3"/>
  <c r="H34" i="3"/>
  <c r="H33" i="3"/>
  <c r="H32" i="3"/>
  <c r="H31" i="3"/>
  <c r="H30" i="3"/>
  <c r="H29" i="3"/>
  <c r="H28" i="3"/>
  <c r="H27" i="3"/>
  <c r="H26" i="3"/>
  <c r="H25" i="3"/>
  <c r="H24" i="3"/>
  <c r="H23" i="3"/>
  <c r="E24" i="3"/>
  <c r="E25" i="3"/>
  <c r="E26" i="3"/>
  <c r="E27" i="3"/>
  <c r="E28" i="3"/>
  <c r="E29" i="3"/>
  <c r="E30" i="3"/>
  <c r="E31" i="3"/>
  <c r="E32" i="3"/>
  <c r="E33" i="3"/>
  <c r="E34" i="3"/>
  <c r="E23" i="3"/>
  <c r="W13" i="3"/>
  <c r="W12" i="3"/>
  <c r="W11" i="3"/>
  <c r="W10" i="3"/>
  <c r="W9" i="3"/>
  <c r="W8" i="3"/>
  <c r="W7" i="3"/>
  <c r="W6" i="3"/>
  <c r="T13" i="3"/>
  <c r="T12" i="3"/>
  <c r="T11" i="3"/>
  <c r="T10" i="3"/>
  <c r="T9" i="3"/>
  <c r="T8" i="3"/>
  <c r="T7" i="3"/>
  <c r="T6" i="3"/>
  <c r="Q13" i="3"/>
  <c r="Q12" i="3"/>
  <c r="Q11" i="3"/>
  <c r="Q10" i="3"/>
  <c r="Q9" i="3"/>
  <c r="Q8" i="3"/>
  <c r="Q7" i="3"/>
  <c r="Q6" i="3"/>
  <c r="N13" i="3"/>
  <c r="N12" i="3"/>
  <c r="N11" i="3"/>
  <c r="N10" i="3"/>
  <c r="N9" i="3"/>
  <c r="N8" i="3"/>
  <c r="N7" i="3"/>
  <c r="N6" i="3"/>
  <c r="K13" i="3"/>
  <c r="K12" i="3"/>
  <c r="K11" i="3"/>
  <c r="K10" i="3"/>
  <c r="K9" i="3"/>
  <c r="K8" i="3"/>
  <c r="K7" i="3"/>
  <c r="K6" i="3"/>
  <c r="H13" i="3"/>
  <c r="H12" i="3"/>
  <c r="H11" i="3"/>
  <c r="H10" i="3"/>
  <c r="H9" i="3"/>
  <c r="H8" i="3"/>
  <c r="H7" i="3"/>
  <c r="H6" i="3"/>
  <c r="E7" i="3"/>
  <c r="E8" i="3"/>
  <c r="E9" i="3"/>
  <c r="E10" i="3"/>
  <c r="E11" i="3"/>
  <c r="E12" i="3"/>
  <c r="E13" i="3"/>
  <c r="E6" i="3"/>
  <c r="F114" i="3" l="1"/>
  <c r="W103" i="3"/>
  <c r="F109" i="3" s="1"/>
  <c r="W35" i="3"/>
  <c r="F113" i="3" s="1"/>
  <c r="W52" i="3"/>
  <c r="F112" i="3" s="1"/>
  <c r="W69" i="3"/>
  <c r="F111" i="3" s="1"/>
  <c r="W86" i="3"/>
  <c r="F110" i="3" s="1"/>
  <c r="E114" i="3"/>
  <c r="D114" i="3"/>
  <c r="V103" i="3"/>
  <c r="E109" i="3" s="1"/>
  <c r="U103" i="3"/>
  <c r="D109" i="3" s="1"/>
  <c r="V86" i="3"/>
  <c r="E110" i="3" s="1"/>
  <c r="U86" i="3"/>
  <c r="D110" i="3" s="1"/>
  <c r="V69" i="3"/>
  <c r="E111" i="3" s="1"/>
  <c r="U69" i="3"/>
  <c r="D111" i="3" s="1"/>
  <c r="V52" i="3"/>
  <c r="E112" i="3" s="1"/>
  <c r="U52" i="3"/>
  <c r="D112" i="3" s="1"/>
  <c r="U35" i="3"/>
  <c r="D113" i="3" s="1"/>
  <c r="V35" i="3"/>
  <c r="E113" i="3" s="1"/>
  <c r="R34" i="3" l="1"/>
  <c r="T34" i="3" l="1"/>
</calcChain>
</file>

<file path=xl/sharedStrings.xml><?xml version="1.0" encoding="utf-8"?>
<sst xmlns="http://schemas.openxmlformats.org/spreadsheetml/2006/main" count="276" uniqueCount="58">
  <si>
    <t>Month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</si>
  <si>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</si>
  <si>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</si>
  <si>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</si>
  <si>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</si>
  <si>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</si>
  <si>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</si>
  <si>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</si>
  <si>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</si>
  <si>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</si>
  <si>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</si>
  <si>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</si>
  <si>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Year: 2017</t>
  </si>
  <si>
    <t>Amount of exported tea in Kgs</t>
  </si>
  <si>
    <t>Others</t>
  </si>
  <si>
    <t xml:space="preserve">Total national export </t>
  </si>
  <si>
    <t>Qnty exported (Kg)</t>
  </si>
  <si>
    <t>Ave Export Price per Kg (Ksh)</t>
  </si>
  <si>
    <t>Jan</t>
  </si>
  <si>
    <t>Feb</t>
  </si>
  <si>
    <t>Year: 2016</t>
  </si>
  <si>
    <t>Year: 2015</t>
  </si>
  <si>
    <t>Year: 2014</t>
  </si>
  <si>
    <t>Year: 2013</t>
  </si>
  <si>
    <t>Year: 2012</t>
  </si>
  <si>
    <t>Country 1 Pakistan</t>
  </si>
  <si>
    <t>Country 2 . Egypt</t>
  </si>
  <si>
    <t>Country 3. UK</t>
  </si>
  <si>
    <t>Country 4 . Sudan</t>
  </si>
  <si>
    <t>Country 5. Russia</t>
  </si>
  <si>
    <t>Country 2 ..Egypt</t>
  </si>
  <si>
    <t>Country 3..Afghanistan</t>
  </si>
  <si>
    <t>Country 4 ..UK</t>
  </si>
  <si>
    <t>Country 5..UAE</t>
  </si>
  <si>
    <t>Country 2 . Afghanistan</t>
  </si>
  <si>
    <t>Country 3…Egypt</t>
  </si>
  <si>
    <t>Country 5. UK</t>
  </si>
  <si>
    <t>Country.  4 UAE</t>
  </si>
  <si>
    <t>Country 1 …Pakistan</t>
  </si>
  <si>
    <t>Country 2 …Afghanistan</t>
  </si>
  <si>
    <t>Country 4 …UAE</t>
  </si>
  <si>
    <t>Country 5…UK</t>
  </si>
  <si>
    <t>Country 2 .Egypt</t>
  </si>
  <si>
    <t>Country 3.Afghanistan</t>
  </si>
  <si>
    <t>Country 4 …Sudan</t>
  </si>
  <si>
    <t>Country 1 .Pakistan</t>
  </si>
  <si>
    <t>Ave Price per Kg (Ksh)</t>
  </si>
  <si>
    <t>Total Value (Ksh)</t>
  </si>
  <si>
    <t>Tea Exports (Kgs)</t>
  </si>
  <si>
    <t>Year</t>
  </si>
  <si>
    <t>Ave Price (Ksh/Kg)</t>
  </si>
  <si>
    <t>2017 (Estim)</t>
  </si>
  <si>
    <t>2017 (Estm)</t>
  </si>
  <si>
    <t>year</t>
  </si>
  <si>
    <t>Tea Export Value (Ksh)</t>
  </si>
  <si>
    <t>Export Value (Ksh)</t>
  </si>
  <si>
    <t>YEAR</t>
  </si>
  <si>
    <t>Kenya Annual Tea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</si>
</sst>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 wrapText="1"/>
    </xf>
    <xf numFmtId="2" fontId="2" fillId="0" borderId="0" xfId="0" applyNumberFormat="1" applyFont="1"/>
    <xf numFmtId="164" fontId="2" fillId="0" borderId="8" xfId="1" applyNumberFormat="1" applyFont="1" applyBorder="1"/>
    <xf numFmtId="43" fontId="2" fillId="0" borderId="8" xfId="1" applyFont="1" applyBorder="1"/>
    <xf numFmtId="0" fontId="3" fillId="0" borderId="2" xfId="0" applyFont="1" applyBorder="1" applyAlignment="1">
      <alignment vertical="center" wrapText="1"/>
    </xf>
    <xf numFmtId="0" fontId="2" fillId="0" borderId="0" xfId="0" applyFont="1" applyAlignment="1"/>
    <xf numFmtId="0" fontId="0" fillId="0" borderId="8" xfId="0" applyBorder="1"/>
    <xf numFmtId="0" fontId="5" fillId="0" borderId="0" xfId="0" applyFont="1"/>
    <xf numFmtId="0" fontId="6" fillId="0" borderId="8" xfId="0" applyFont="1" applyFill="1" applyBorder="1" applyAlignment="1">
      <alignment vertical="center" wrapText="1"/>
    </xf>
    <xf numFmtId="164" fontId="5" fillId="0" borderId="8" xfId="0" applyNumberFormat="1" applyFont="1" applyBorder="1"/>
    <xf numFmtId="0" fontId="7" fillId="0" borderId="8" xfId="0" applyFont="1" applyFill="1" applyBorder="1" applyAlignment="1">
      <alignment vertical="center" wrapText="1"/>
    </xf>
    <xf numFmtId="164" fontId="8" fillId="0" borderId="8" xfId="0" applyNumberFormat="1" applyFont="1" applyBorder="1"/>
    <xf numFmtId="164" fontId="0" fillId="0" borderId="8" xfId="0" applyNumberForma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9" fillId="0" borderId="0" xfId="0" applyFont="1"/>
    <xf numFmtId="0" fontId="0" fillId="0" borderId="8" xfId="0" applyBorder="1" applyAlignment="1">
      <alignment vertical="top" wrapText="1"/>
    </xf>
    <xf numFmtId="164" fontId="0" fillId="0" borderId="8" xfId="0" applyNumberFormat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164" fontId="9" fillId="0" borderId="8" xfId="0" applyNumberFormat="1" applyFont="1" applyBorder="1"/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Kenya Annual Tea Exports (Kgs</a:t>
            </a:r>
            <a:r>
              <a:rPr lang="en-US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'KENYA ANNUAL TEA EXPORTS'!$D$117</c:f>
              <c:strCache>
                <c:ptCount val="1"/>
                <c:pt idx="0">
                  <c:v>Tea Exports (Kgs)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'KENYA ANNUAL TEA EXPORTS'!$C$118:$C$123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 (Estim)</c:v>
                </c:pt>
              </c:strCache>
            </c:strRef>
          </c:cat>
          <c:val>
            <c:numRef>
              <c:f>'KENYA ANNUAL TEA EXPORTS'!$D$118:$D$123</c:f>
              <c:numCache>
                <c:formatCode>_(* #,##0_);_(* \(#,##0\);_(* "-"??_);_(@_)</c:formatCode>
                <c:ptCount val="6"/>
                <c:pt idx="0">
                  <c:v>430204569</c:v>
                </c:pt>
                <c:pt idx="1">
                  <c:v>494377783</c:v>
                </c:pt>
                <c:pt idx="2">
                  <c:v>499379621</c:v>
                </c:pt>
                <c:pt idx="3">
                  <c:v>443043556.69999999</c:v>
                </c:pt>
                <c:pt idx="4">
                  <c:v>480330227.98000002</c:v>
                </c:pt>
                <c:pt idx="5">
                  <c:v>285420959.30000001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2531400"/>
        <c:axId val="1072531008"/>
      </c:barChart>
      <c:catAx>
        <c:axId val="1072531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5020253718285217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531008"/>
        <c:crosses val="autoZero"/>
        <c:auto val="1"/>
        <c:lblAlgn val="ctr"/>
        <c:lblOffset val="100"/>
        <c:noMultiLvlLbl val="0"/>
      </c:catAx>
      <c:valAx>
        <c:axId val="107253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Quantity (Kgs)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53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Kenya Tea Export Ave Annual Price per Kg (Ksh)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'KENYA ANNUAL TEA EXPORTS'!$D$145</c:f>
              <c:strCache>
                <c:ptCount val="1"/>
                <c:pt idx="0">
                  <c:v>Ave Price per Kg (Ksh)</c:v>
                </c:pt>
              </c:strCache>
            </c:strRef>
          </c:tx>
          <c:spPr>
            <a:ln w="22225" cap="rnd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'KENYA ANNUAL TEA EXPORTS'!$C$146:$C$151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 (Estm)</c:v>
                </c:pt>
              </c:strCache>
            </c:strRef>
          </c:cat>
          <c:val>
            <c:numRef>
              <c:f>'KENYA ANNUAL TEA EXPORTS'!$D$146:$D$151</c:f>
              <c:numCache>
                <c:formatCode>_(* #,##0_);_(* \(#,##0\);_(* "-"??_);_(@_)</c:formatCode>
                <c:ptCount val="6"/>
                <c:pt idx="0">
                  <c:v>3128.1642889401737</c:v>
                </c:pt>
                <c:pt idx="1">
                  <c:v>2778.3782024983298</c:v>
                </c:pt>
                <c:pt idx="2">
                  <c:v>2429.5623681184984</c:v>
                </c:pt>
                <c:pt idx="3">
                  <c:v>3380.2385721778883</c:v>
                </c:pt>
                <c:pt idx="4">
                  <c:v>3022.9716758657819</c:v>
                </c:pt>
                <c:pt idx="5">
                  <c:v>2458.6354590035967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635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</c:dropLines>
        <c:smooth val="0"/>
        <c:axId val="173048184"/>
        <c:axId val="861382960"/>
      </c:lineChart>
      <c:catAx>
        <c:axId val="173048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382960"/>
        <c:crosses val="autoZero"/>
        <c:auto val="1"/>
        <c:lblAlgn val="ctr"/>
        <c:lblOffset val="100"/>
        <c:noMultiLvlLbl val="0"/>
      </c:catAx>
      <c:valAx>
        <c:axId val="8613829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 Price (Ksh/Kg)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4818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/>
                </a:solidFill>
              </a:rPr>
              <a:t>KENYA Tea Export ANNUAL Value (Ksh)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'KENYA ANNUAL TEA EXPORTS'!$C$171</c:f>
              <c:strCache>
                <c:ptCount val="1"/>
                <c:pt idx="0">
                  <c:v>Tea Export Value (Ksh)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'KENYA ANNUAL TEA EXPORTS'!$B$172:$B$177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 (Estm)</c:v>
                </c:pt>
              </c:strCache>
            </c:strRef>
          </c:cat>
          <c:val>
            <c:numRef>
              <c:f>'KENYA ANNUAL TEA EXPORTS'!$C$172:$C$177</c:f>
              <c:numCache>
                <c:formatCode>_(* #,##0_);_(* \(#,##0\);_(* "-"??_);_(@_)</c:formatCode>
                <c:ptCount val="6"/>
                <c:pt idx="0">
                  <c:v>112255887259.81</c:v>
                </c:pt>
                <c:pt idx="1">
                  <c:v>114408409065.25002</c:v>
                </c:pt>
                <c:pt idx="2">
                  <c:v>101116588984.45999</c:v>
                </c:pt>
                <c:pt idx="3">
                  <c:v>125251787850.71001</c:v>
                </c:pt>
                <c:pt idx="4">
                  <c:v>120695558063.45998</c:v>
                </c:pt>
                <c:pt idx="5">
                  <c:v>87795246879.860001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52040104"/>
        <c:axId val="441863592"/>
      </c:barChart>
      <c:catAx>
        <c:axId val="452040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863592"/>
        <c:crosses val="autoZero"/>
        <c:auto val="1"/>
        <c:lblAlgn val="ctr"/>
        <c:lblOffset val="100"/>
        <c:noMultiLvlLbl val="0"/>
      </c:catAx>
      <c:valAx>
        <c:axId val="441863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kSH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040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124</xdr:row>
      <xdr:rowOff>138112</xdr:rowOff>
    </xdr:from>
    <xdr:to>
      <xdr:col>5</xdr:col>
      <xdr:colOff>228600</xdr:colOff>
      <xdr:row>139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152</xdr:row>
      <xdr:rowOff>100012</xdr:rowOff>
    </xdr:from>
    <xdr:to>
      <xdr:col>5</xdr:col>
      <xdr:colOff>1019175</xdr:colOff>
      <xdr:row>166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119062</xdr:colOff>
      <xdr:row>178</xdr:row>
      <xdr:rowOff>176212</xdr:rowOff>
    </xdr:from>
    <xdr:to>
      <xdr:col>4</xdr:col>
      <xdr:colOff>985837</xdr:colOff>
      <xdr:row>193</xdr:row>
      <xdr:rowOff>61912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08"/>
  <sheetViews>
    <sheetView tabSelected="1" workbookViewId="0">
      <pane ySplit="4" topLeftCell="A113" activePane="bottomLeft" state="frozen"/>
      <selection activeCell="B4" sqref="B4"/>
      <selection pane="bottomLeft" activeCell="I125" sqref="I125"/>
    </sheetView>
  </sheetViews>
  <sheetFormatPr defaultRowHeight="15" x14ac:dyDescent="0.25"/>
  <cols>
    <col min="2" max="2" width="11.5703125" customWidth="1"/>
    <col min="3" max="3" width="22.28515625" customWidth="1"/>
    <col min="4" max="4" width="15.42578125" customWidth="1"/>
    <col min="5" max="5" width="15.7109375" customWidth="1"/>
    <col min="6" max="6" width="16" customWidth="1"/>
    <col min="7" max="7" width="16.85546875" customWidth="1"/>
    <col min="8" max="8" width="16.42578125" customWidth="1"/>
    <col min="9" max="9" width="15.140625" customWidth="1"/>
    <col min="10" max="10" width="9.140625" customWidth="1"/>
    <col min="11" max="11" width="18.7109375" customWidth="1"/>
    <col min="12" max="12" width="14.28515625" customWidth="1"/>
    <col min="13" max="13" width="9.140625" customWidth="1"/>
    <col min="14" max="14" width="17.5703125" customWidth="1"/>
    <col min="15" max="15" width="13" customWidth="1"/>
    <col min="16" max="16" width="9.140625" customWidth="1"/>
    <col min="17" max="17" width="16.140625" customWidth="1"/>
    <col min="18" max="18" width="14.7109375" customWidth="1"/>
    <col min="19" max="19" width="9.140625" customWidth="1"/>
    <col min="20" max="20" width="16.7109375" customWidth="1"/>
    <col min="21" max="21" width="13.42578125" customWidth="1"/>
    <col min="22" max="22" width="12.28515625" customWidth="1"/>
    <col min="23" max="23" width="16.7109375" customWidth="1"/>
  </cols>
  <sheetData>
    <row r="2" spans="2:31" ht="15.75" thickBot="1" x14ac:dyDescent="0.3"/>
    <row r="3" spans="2:31" ht="16.5" customHeight="1" thickBot="1" x14ac:dyDescent="0.3">
      <c r="B3" s="2" t="s">
        <v>12</v>
      </c>
      <c r="C3" s="21" t="s">
        <v>13</v>
      </c>
      <c r="D3" s="28"/>
      <c r="E3" s="28"/>
      <c r="F3" s="28"/>
      <c r="G3" s="28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6"/>
    </row>
    <row r="4" spans="2:31" ht="15.75" customHeight="1" x14ac:dyDescent="0.25">
      <c r="B4" s="30"/>
      <c r="C4" s="27" t="s">
        <v>25</v>
      </c>
      <c r="D4" s="27"/>
      <c r="E4" s="27"/>
      <c r="F4" s="27" t="s">
        <v>26</v>
      </c>
      <c r="G4" s="27"/>
      <c r="H4" s="27"/>
      <c r="I4" s="27" t="s">
        <v>27</v>
      </c>
      <c r="J4" s="27"/>
      <c r="K4" s="27"/>
      <c r="L4" s="27" t="s">
        <v>28</v>
      </c>
      <c r="M4" s="27"/>
      <c r="N4" s="27"/>
      <c r="O4" s="27" t="s">
        <v>29</v>
      </c>
      <c r="P4" s="27"/>
      <c r="Q4" s="27"/>
      <c r="R4" s="27" t="s">
        <v>14</v>
      </c>
      <c r="S4" s="27"/>
      <c r="T4" s="27"/>
      <c r="U4" s="27" t="s">
        <v>15</v>
      </c>
      <c r="V4" s="27"/>
      <c r="W4" s="27"/>
    </row>
    <row r="5" spans="2:31" ht="40.5" x14ac:dyDescent="0.25">
      <c r="B5" s="25" t="s">
        <v>0</v>
      </c>
      <c r="C5" s="25" t="s">
        <v>16</v>
      </c>
      <c r="D5" s="25" t="s">
        <v>17</v>
      </c>
      <c r="E5" s="25" t="s">
        <v>47</v>
      </c>
      <c r="F5" s="25" t="s">
        <v>16</v>
      </c>
      <c r="G5" s="25" t="s">
        <v>17</v>
      </c>
      <c r="H5" s="25" t="s">
        <v>47</v>
      </c>
      <c r="I5" s="25" t="s">
        <v>16</v>
      </c>
      <c r="J5" s="25" t="s">
        <v>17</v>
      </c>
      <c r="K5" s="25" t="s">
        <v>47</v>
      </c>
      <c r="L5" s="25" t="s">
        <v>16</v>
      </c>
      <c r="M5" s="25" t="s">
        <v>17</v>
      </c>
      <c r="N5" s="25" t="s">
        <v>47</v>
      </c>
      <c r="O5" s="25" t="s">
        <v>16</v>
      </c>
      <c r="P5" s="25" t="s">
        <v>17</v>
      </c>
      <c r="Q5" s="25" t="s">
        <v>47</v>
      </c>
      <c r="R5" s="25" t="s">
        <v>16</v>
      </c>
      <c r="S5" s="25" t="s">
        <v>17</v>
      </c>
      <c r="T5" s="25" t="s">
        <v>47</v>
      </c>
      <c r="U5" s="25" t="s">
        <v>16</v>
      </c>
      <c r="V5" s="25" t="s">
        <v>17</v>
      </c>
      <c r="W5" s="25" t="s">
        <v>47</v>
      </c>
      <c r="X5" s="1"/>
      <c r="Y5" s="1"/>
      <c r="Z5" s="1"/>
      <c r="AA5" s="1"/>
      <c r="AB5" s="1"/>
      <c r="AC5" s="1"/>
      <c r="AD5" s="1"/>
      <c r="AE5" s="1"/>
    </row>
    <row r="6" spans="2:31" x14ac:dyDescent="0.25">
      <c r="B6" s="25" t="s">
        <v>18</v>
      </c>
      <c r="C6" s="4">
        <v>24896959.050000001</v>
      </c>
      <c r="D6" s="5">
        <v>315.67618555005816</v>
      </c>
      <c r="E6" s="5">
        <f>C6*D6</f>
        <v>7859377064.6999998</v>
      </c>
      <c r="F6" s="4">
        <v>4669182</v>
      </c>
      <c r="G6" s="5">
        <v>245.9951506709312</v>
      </c>
      <c r="H6" s="5">
        <f>F6*G6</f>
        <v>1148596129.5999999</v>
      </c>
      <c r="I6" s="4">
        <v>3675773.5</v>
      </c>
      <c r="J6" s="5">
        <v>251.16943200662391</v>
      </c>
      <c r="K6" s="5">
        <f>I6*J6</f>
        <v>923241942.17999995</v>
      </c>
      <c r="L6" s="4">
        <v>2100058.5699999998</v>
      </c>
      <c r="M6" s="5">
        <v>224.22349749035811</v>
      </c>
      <c r="N6" s="5">
        <f>L6*M6</f>
        <v>470882477.5</v>
      </c>
      <c r="O6" s="4">
        <v>1989760</v>
      </c>
      <c r="P6" s="5">
        <v>278.55118360003218</v>
      </c>
      <c r="Q6" s="5">
        <f>O6*P6</f>
        <v>554250003.08000004</v>
      </c>
      <c r="R6" s="4">
        <v>8401031</v>
      </c>
      <c r="S6" s="5">
        <v>328.39912784276157</v>
      </c>
      <c r="T6" s="5">
        <f>R6*S6</f>
        <v>2758891253.380003</v>
      </c>
      <c r="U6" s="4">
        <v>45732764.119999997</v>
      </c>
      <c r="V6" s="5">
        <v>299.89962632593227</v>
      </c>
      <c r="W6" s="5">
        <f>U6*V6</f>
        <v>13715238870.440002</v>
      </c>
    </row>
    <row r="7" spans="2:31" x14ac:dyDescent="0.25">
      <c r="B7" s="25" t="s">
        <v>19</v>
      </c>
      <c r="C7" s="4">
        <v>14138194.5</v>
      </c>
      <c r="D7" s="5">
        <v>349.69189122274418</v>
      </c>
      <c r="E7" s="5">
        <f t="shared" ref="E7:E13" si="0">C7*D7</f>
        <v>4944011973.1800003</v>
      </c>
      <c r="F7" s="4">
        <v>7517849</v>
      </c>
      <c r="G7" s="5">
        <v>249.95326867432428</v>
      </c>
      <c r="H7" s="5">
        <f t="shared" ref="H7:H13" si="1">F7*G7</f>
        <v>1879110930.95</v>
      </c>
      <c r="I7" s="4">
        <v>4165701</v>
      </c>
      <c r="J7" s="5">
        <v>208.69805369132351</v>
      </c>
      <c r="K7" s="5">
        <f t="shared" ref="K7:K13" si="2">I7*J7</f>
        <v>869373690.96000004</v>
      </c>
      <c r="L7" s="4">
        <v>1317696.02</v>
      </c>
      <c r="M7" s="5">
        <v>199.76799484451655</v>
      </c>
      <c r="N7" s="5">
        <f t="shared" ref="N7:N13" si="3">L7*M7</f>
        <v>263233491.72999999</v>
      </c>
      <c r="O7" s="4">
        <v>1871269</v>
      </c>
      <c r="P7" s="5">
        <v>269.23503104577696</v>
      </c>
      <c r="Q7" s="5">
        <f t="shared" ref="Q7:Q13" si="4">O7*P7</f>
        <v>503811167.31</v>
      </c>
      <c r="R7" s="4">
        <v>9934847.4999999963</v>
      </c>
      <c r="S7" s="5">
        <v>332.91112624124349</v>
      </c>
      <c r="T7" s="5">
        <f t="shared" ref="T7:T13" si="5">R7*S7</f>
        <v>3307421270.2600012</v>
      </c>
      <c r="U7" s="4">
        <v>38945557.019999996</v>
      </c>
      <c r="V7" s="5">
        <v>302.13876561958602</v>
      </c>
      <c r="W7" s="5">
        <f t="shared" ref="W7:W13" si="6">U7*V7</f>
        <v>11766962524.390001</v>
      </c>
    </row>
    <row r="8" spans="2:31" x14ac:dyDescent="0.25">
      <c r="B8" s="25" t="s">
        <v>1</v>
      </c>
      <c r="C8" s="4">
        <v>11254227.5</v>
      </c>
      <c r="D8" s="5">
        <v>331.05262042996731</v>
      </c>
      <c r="E8" s="5">
        <f t="shared" si="0"/>
        <v>3725741504.79</v>
      </c>
      <c r="F8" s="4">
        <v>5875189.5</v>
      </c>
      <c r="G8" s="5">
        <v>256.15280335213021</v>
      </c>
      <c r="H8" s="5">
        <f t="shared" si="1"/>
        <v>1504946260.6500001</v>
      </c>
      <c r="I8" s="4">
        <v>3175212</v>
      </c>
      <c r="J8" s="5">
        <v>259.2345572988512</v>
      </c>
      <c r="K8" s="5">
        <f t="shared" si="2"/>
        <v>823124677.14999998</v>
      </c>
      <c r="L8" s="4">
        <v>2478249</v>
      </c>
      <c r="M8" s="5">
        <v>265.05689157142808</v>
      </c>
      <c r="N8" s="5">
        <f t="shared" si="3"/>
        <v>656876976.48000002</v>
      </c>
      <c r="O8" s="4">
        <v>1527114</v>
      </c>
      <c r="P8" s="5">
        <v>286.89082355999619</v>
      </c>
      <c r="Q8" s="5">
        <f t="shared" si="4"/>
        <v>438114993.13000005</v>
      </c>
      <c r="R8" s="4">
        <v>10739462</v>
      </c>
      <c r="S8" s="5">
        <v>334.83886317862164</v>
      </c>
      <c r="T8" s="5">
        <f t="shared" si="5"/>
        <v>3595989247.2300062</v>
      </c>
      <c r="U8" s="4">
        <v>35049454</v>
      </c>
      <c r="V8" s="5">
        <v>306.56094270198918</v>
      </c>
      <c r="W8" s="5">
        <f t="shared" si="6"/>
        <v>10744793659.430006</v>
      </c>
      <c r="X8" s="3"/>
      <c r="Y8" s="1"/>
      <c r="AA8" s="1"/>
      <c r="AB8" s="3"/>
    </row>
    <row r="9" spans="2:31" x14ac:dyDescent="0.25">
      <c r="B9" s="25" t="s">
        <v>2</v>
      </c>
      <c r="C9" s="4">
        <v>7536625.5</v>
      </c>
      <c r="D9" s="5">
        <v>332.08661231873606</v>
      </c>
      <c r="E9" s="5">
        <f t="shared" si="0"/>
        <v>2502812430.6100001</v>
      </c>
      <c r="F9" s="4">
        <v>3665497.4</v>
      </c>
      <c r="G9" s="5">
        <v>251.18916788209972</v>
      </c>
      <c r="H9" s="5">
        <f t="shared" si="1"/>
        <v>920733241.77999997</v>
      </c>
      <c r="I9" s="4">
        <v>2264992</v>
      </c>
      <c r="J9" s="5">
        <v>280.12139170027973</v>
      </c>
      <c r="K9" s="5">
        <f t="shared" si="2"/>
        <v>634472711.23000002</v>
      </c>
      <c r="L9" s="4">
        <v>2219161.5</v>
      </c>
      <c r="M9" s="5">
        <v>235.73910417515805</v>
      </c>
      <c r="N9" s="5">
        <f t="shared" si="3"/>
        <v>523143144.02999997</v>
      </c>
      <c r="O9" s="4">
        <v>1100000</v>
      </c>
      <c r="P9" s="5">
        <v>290.12572618181821</v>
      </c>
      <c r="Q9" s="5">
        <f t="shared" si="4"/>
        <v>319138298.80000001</v>
      </c>
      <c r="R9" s="4">
        <v>9972442</v>
      </c>
      <c r="S9" s="5">
        <v>314.62608306972322</v>
      </c>
      <c r="T9" s="5">
        <f t="shared" si="5"/>
        <v>3137590365.0999966</v>
      </c>
      <c r="U9" s="4">
        <v>26758718.399999999</v>
      </c>
      <c r="V9" s="5">
        <v>300.38397472541129</v>
      </c>
      <c r="W9" s="5">
        <f t="shared" si="6"/>
        <v>8037890191.5499973</v>
      </c>
    </row>
    <row r="10" spans="2:31" x14ac:dyDescent="0.25">
      <c r="B10" s="25" t="s">
        <v>3</v>
      </c>
      <c r="C10" s="4">
        <v>11362037</v>
      </c>
      <c r="D10" s="5">
        <v>333.88401883306665</v>
      </c>
      <c r="E10" s="5">
        <f t="shared" si="0"/>
        <v>3793602575.6900001</v>
      </c>
      <c r="F10" s="4">
        <v>3551912.7</v>
      </c>
      <c r="G10" s="5">
        <v>244.07847907129022</v>
      </c>
      <c r="H10" s="5">
        <f t="shared" si="1"/>
        <v>866945449.61000001</v>
      </c>
      <c r="I10" s="5">
        <v>2067829</v>
      </c>
      <c r="J10" s="5">
        <v>283.48163709861888</v>
      </c>
      <c r="K10" s="5">
        <f t="shared" si="2"/>
        <v>586191550.15999997</v>
      </c>
      <c r="L10" s="4">
        <v>863459.05</v>
      </c>
      <c r="M10" s="5">
        <v>236.94268504105665</v>
      </c>
      <c r="N10" s="5">
        <f t="shared" si="3"/>
        <v>204590305.72999999</v>
      </c>
      <c r="O10" s="4">
        <v>727440</v>
      </c>
      <c r="P10" s="5">
        <v>285.18088992906632</v>
      </c>
      <c r="Q10" s="5">
        <f t="shared" si="4"/>
        <v>207451986.56999999</v>
      </c>
      <c r="R10" s="4">
        <v>9482709</v>
      </c>
      <c r="S10" s="5">
        <v>322.10532469466278</v>
      </c>
      <c r="T10" s="5">
        <f t="shared" si="5"/>
        <v>3054431061.4300013</v>
      </c>
      <c r="U10" s="4">
        <v>28055386.75</v>
      </c>
      <c r="V10" s="5">
        <v>310.57183445136434</v>
      </c>
      <c r="W10" s="5">
        <f t="shared" si="6"/>
        <v>8713212929.1900005</v>
      </c>
    </row>
    <row r="11" spans="2:31" x14ac:dyDescent="0.25">
      <c r="B11" s="25" t="s">
        <v>4</v>
      </c>
      <c r="C11" s="4">
        <v>19483341.120000001</v>
      </c>
      <c r="D11" s="5">
        <v>338.25572699001225</v>
      </c>
      <c r="E11" s="5">
        <f t="shared" si="0"/>
        <v>6590351714.7399998</v>
      </c>
      <c r="F11" s="4">
        <v>6243429.5</v>
      </c>
      <c r="G11" s="5">
        <v>255.89863946890088</v>
      </c>
      <c r="H11" s="5">
        <f t="shared" si="1"/>
        <v>1597685114.6700001</v>
      </c>
      <c r="I11" s="4">
        <v>4406784</v>
      </c>
      <c r="J11" s="5">
        <v>292.72922816956765</v>
      </c>
      <c r="K11" s="5">
        <f t="shared" si="2"/>
        <v>1289994479.03</v>
      </c>
      <c r="L11" s="4">
        <v>2173889.33</v>
      </c>
      <c r="M11" s="5">
        <v>239.90822358468449</v>
      </c>
      <c r="N11" s="5">
        <f t="shared" si="3"/>
        <v>521533927.43000001</v>
      </c>
      <c r="O11" s="4">
        <v>1726582</v>
      </c>
      <c r="P11" s="5">
        <v>306.38730945301177</v>
      </c>
      <c r="Q11" s="5">
        <f t="shared" si="4"/>
        <v>529002813.52999997</v>
      </c>
      <c r="R11" s="4">
        <v>12579312.5</v>
      </c>
      <c r="S11" s="5">
        <v>341.91753975425934</v>
      </c>
      <c r="T11" s="5">
        <f t="shared" si="5"/>
        <v>4301087581.8000011</v>
      </c>
      <c r="U11" s="4">
        <v>46613338.450000003</v>
      </c>
      <c r="V11" s="5">
        <v>318.14189080464803</v>
      </c>
      <c r="W11" s="5">
        <f t="shared" si="6"/>
        <v>14829655631.200003</v>
      </c>
    </row>
    <row r="12" spans="2:31" x14ac:dyDescent="0.25">
      <c r="B12" s="25" t="s">
        <v>5</v>
      </c>
      <c r="C12" s="4">
        <v>13106848.960000001</v>
      </c>
      <c r="D12" s="5">
        <v>343.81310060431184</v>
      </c>
      <c r="E12" s="5">
        <f t="shared" si="0"/>
        <v>4506306380.0900002</v>
      </c>
      <c r="F12" s="4">
        <v>4984547</v>
      </c>
      <c r="G12" s="5">
        <v>267.12669265231125</v>
      </c>
      <c r="H12" s="5">
        <f t="shared" si="1"/>
        <v>1331505554.48</v>
      </c>
      <c r="I12" s="4">
        <v>3018998</v>
      </c>
      <c r="J12" s="5">
        <v>295.60261312196957</v>
      </c>
      <c r="K12" s="5">
        <f t="shared" si="2"/>
        <v>892423697.80999994</v>
      </c>
      <c r="L12" s="4">
        <v>2603607.1</v>
      </c>
      <c r="M12" s="5">
        <v>238.15131867246788</v>
      </c>
      <c r="N12" s="5">
        <f t="shared" si="3"/>
        <v>620052464.16999996</v>
      </c>
      <c r="O12" s="4">
        <v>1311695.5</v>
      </c>
      <c r="P12" s="5">
        <v>293.22939870572094</v>
      </c>
      <c r="Q12" s="5">
        <f t="shared" si="4"/>
        <v>384627682.75</v>
      </c>
      <c r="R12" s="4">
        <v>36232310.560000002</v>
      </c>
      <c r="S12" s="5">
        <v>314.73311518060706</v>
      </c>
      <c r="T12" s="5">
        <f t="shared" si="5"/>
        <v>11403507972.740005</v>
      </c>
      <c r="U12" s="4">
        <v>36232310.560000002</v>
      </c>
      <c r="V12" s="5">
        <v>314.73311518060683</v>
      </c>
      <c r="W12" s="5">
        <f t="shared" si="6"/>
        <v>11403507972.739998</v>
      </c>
    </row>
    <row r="13" spans="2:31" x14ac:dyDescent="0.25">
      <c r="B13" s="25" t="s">
        <v>6</v>
      </c>
      <c r="C13" s="4">
        <v>8079722</v>
      </c>
      <c r="D13" s="5">
        <v>334.39367615370924</v>
      </c>
      <c r="E13" s="5">
        <f t="shared" si="0"/>
        <v>2701807941.8800001</v>
      </c>
      <c r="F13" s="4">
        <v>3128141</v>
      </c>
      <c r="G13" s="5">
        <v>268.6330916573134</v>
      </c>
      <c r="H13" s="5">
        <f t="shared" si="1"/>
        <v>840322187.97000003</v>
      </c>
      <c r="I13" s="4">
        <v>6544857</v>
      </c>
      <c r="J13" s="5">
        <v>274.17393103775987</v>
      </c>
      <c r="K13" s="5">
        <f t="shared" si="2"/>
        <v>1794429171.77</v>
      </c>
      <c r="L13" s="4">
        <v>352374</v>
      </c>
      <c r="M13" s="5">
        <v>363.4109989386277</v>
      </c>
      <c r="N13" s="5">
        <f t="shared" si="3"/>
        <v>128056587.34</v>
      </c>
      <c r="O13" s="4">
        <v>1146764</v>
      </c>
      <c r="P13" s="5">
        <v>223.66059069695245</v>
      </c>
      <c r="Q13" s="5">
        <f t="shared" si="4"/>
        <v>256485913.63</v>
      </c>
      <c r="R13" s="4">
        <v>8781572</v>
      </c>
      <c r="S13" s="5">
        <v>326.01034283269536</v>
      </c>
      <c r="T13" s="5">
        <f t="shared" si="5"/>
        <v>2862883298.329998</v>
      </c>
      <c r="U13" s="4">
        <v>28033430</v>
      </c>
      <c r="V13" s="5">
        <v>306.20530919405866</v>
      </c>
      <c r="W13" s="5">
        <f t="shared" si="6"/>
        <v>8583985100.9200001</v>
      </c>
    </row>
    <row r="14" spans="2:31" x14ac:dyDescent="0.25">
      <c r="B14" s="25" t="s">
        <v>7</v>
      </c>
      <c r="C14" s="4"/>
      <c r="D14" s="5"/>
      <c r="E14" s="5"/>
      <c r="F14" s="4"/>
      <c r="G14" s="5"/>
      <c r="H14" s="5"/>
      <c r="I14" s="4"/>
      <c r="J14" s="5"/>
      <c r="K14" s="5"/>
      <c r="L14" s="4"/>
      <c r="M14" s="5"/>
      <c r="N14" s="5"/>
      <c r="O14" s="4"/>
      <c r="P14" s="5"/>
      <c r="Q14" s="5"/>
      <c r="R14" s="4"/>
      <c r="S14" s="5"/>
      <c r="T14" s="5"/>
      <c r="U14" s="4"/>
      <c r="V14" s="5"/>
      <c r="W14" s="5"/>
    </row>
    <row r="15" spans="2:31" x14ac:dyDescent="0.25">
      <c r="B15" s="25" t="s">
        <v>8</v>
      </c>
      <c r="C15" s="4"/>
      <c r="D15" s="5"/>
      <c r="E15" s="5"/>
      <c r="F15" s="4"/>
      <c r="G15" s="5"/>
      <c r="H15" s="5"/>
      <c r="I15" s="4"/>
      <c r="J15" s="5"/>
      <c r="K15" s="5"/>
      <c r="L15" s="4"/>
      <c r="M15" s="5"/>
      <c r="N15" s="5"/>
      <c r="O15" s="4"/>
      <c r="P15" s="5"/>
      <c r="Q15" s="5"/>
      <c r="R15" s="4"/>
      <c r="S15" s="5"/>
      <c r="T15" s="5"/>
      <c r="U15" s="4"/>
      <c r="V15" s="5"/>
      <c r="W15" s="5"/>
    </row>
    <row r="16" spans="2:31" x14ac:dyDescent="0.25">
      <c r="B16" s="25" t="s">
        <v>9</v>
      </c>
      <c r="C16" s="4"/>
      <c r="D16" s="5"/>
      <c r="E16" s="5"/>
      <c r="F16" s="4"/>
      <c r="G16" s="5"/>
      <c r="H16" s="5"/>
      <c r="I16" s="4"/>
      <c r="J16" s="5"/>
      <c r="K16" s="5"/>
      <c r="L16" s="4"/>
      <c r="M16" s="5"/>
      <c r="N16" s="5"/>
      <c r="O16" s="4"/>
      <c r="P16" s="5"/>
      <c r="Q16" s="5"/>
      <c r="R16" s="4"/>
      <c r="S16" s="5"/>
      <c r="T16" s="5"/>
      <c r="U16" s="4"/>
      <c r="V16" s="5"/>
      <c r="W16" s="5"/>
    </row>
    <row r="17" spans="2:23" x14ac:dyDescent="0.25">
      <c r="B17" s="25" t="s">
        <v>10</v>
      </c>
      <c r="C17" s="4"/>
      <c r="D17" s="5"/>
      <c r="F17" s="4"/>
      <c r="G17" s="5"/>
      <c r="H17" s="5"/>
      <c r="I17" s="4"/>
      <c r="J17" s="5"/>
      <c r="K17" s="5"/>
      <c r="L17" s="4"/>
      <c r="M17" s="5"/>
      <c r="N17" s="5"/>
      <c r="O17" s="4"/>
      <c r="P17" s="5"/>
      <c r="Q17" s="5"/>
      <c r="R17" s="4"/>
      <c r="S17" s="5"/>
      <c r="T17" s="5"/>
      <c r="U17" s="4"/>
      <c r="V17" s="5"/>
      <c r="W17" s="5"/>
    </row>
    <row r="18" spans="2:23" s="31" customFormat="1" x14ac:dyDescent="0.25">
      <c r="B18" s="12" t="s">
        <v>11</v>
      </c>
      <c r="C18" s="13">
        <v>109857955.63</v>
      </c>
      <c r="D18" s="13">
        <v>2678.8538321026058</v>
      </c>
      <c r="E18" s="13">
        <v>36624011585.68</v>
      </c>
      <c r="F18" s="13">
        <v>39635748.099999994</v>
      </c>
      <c r="G18" s="13">
        <v>2039.0272934293012</v>
      </c>
      <c r="H18" s="13">
        <v>10089844869.709999</v>
      </c>
      <c r="I18" s="13">
        <v>29320146.5</v>
      </c>
      <c r="J18" s="13">
        <v>2145.2108441249943</v>
      </c>
      <c r="K18" s="13">
        <v>7813251920.2900009</v>
      </c>
      <c r="L18" s="13">
        <v>14108494.57</v>
      </c>
      <c r="M18" s="13">
        <v>2003.2007143182975</v>
      </c>
      <c r="N18" s="13">
        <v>3388369374.4100003</v>
      </c>
      <c r="O18" s="13">
        <v>11400624.5</v>
      </c>
      <c r="P18" s="13">
        <v>2233.2609531723751</v>
      </c>
      <c r="Q18" s="13">
        <v>3192882858.8000002</v>
      </c>
      <c r="R18" s="13">
        <v>106123686.56</v>
      </c>
      <c r="S18" s="13">
        <v>2615.5415227945741</v>
      </c>
      <c r="T18" s="13">
        <v>34421802050.27002</v>
      </c>
      <c r="U18" s="13">
        <v>285420959.30000001</v>
      </c>
      <c r="V18" s="13">
        <v>2458.6354590035967</v>
      </c>
      <c r="W18" s="13">
        <v>87795246879.860001</v>
      </c>
    </row>
    <row r="19" spans="2:23" ht="15.75" thickBot="1" x14ac:dyDescent="0.3"/>
    <row r="20" spans="2:23" ht="15.75" thickBot="1" x14ac:dyDescent="0.3">
      <c r="B20" s="6" t="s">
        <v>20</v>
      </c>
      <c r="C20" s="18" t="s">
        <v>13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</row>
    <row r="21" spans="2:23" ht="15.75" customHeight="1" x14ac:dyDescent="0.25">
      <c r="B21" s="30"/>
      <c r="C21" s="27" t="s">
        <v>25</v>
      </c>
      <c r="D21" s="27"/>
      <c r="E21" s="27"/>
      <c r="F21" s="27" t="s">
        <v>30</v>
      </c>
      <c r="G21" s="27"/>
      <c r="H21" s="27"/>
      <c r="I21" s="27" t="s">
        <v>31</v>
      </c>
      <c r="J21" s="27"/>
      <c r="K21" s="27"/>
      <c r="L21" s="27" t="s">
        <v>32</v>
      </c>
      <c r="M21" s="27"/>
      <c r="N21" s="27"/>
      <c r="O21" s="27" t="s">
        <v>33</v>
      </c>
      <c r="P21" s="27"/>
      <c r="Q21" s="27"/>
      <c r="R21" s="27" t="s">
        <v>14</v>
      </c>
      <c r="S21" s="27"/>
      <c r="T21" s="27"/>
      <c r="U21" s="27" t="s">
        <v>15</v>
      </c>
      <c r="V21" s="27"/>
      <c r="W21" s="27"/>
    </row>
    <row r="22" spans="2:23" ht="40.5" x14ac:dyDescent="0.25">
      <c r="B22" s="25" t="s">
        <v>0</v>
      </c>
      <c r="C22" s="25" t="s">
        <v>16</v>
      </c>
      <c r="D22" s="25" t="s">
        <v>17</v>
      </c>
      <c r="E22" s="25" t="s">
        <v>47</v>
      </c>
      <c r="F22" s="25" t="s">
        <v>16</v>
      </c>
      <c r="G22" s="25" t="s">
        <v>17</v>
      </c>
      <c r="H22" s="25" t="s">
        <v>47</v>
      </c>
      <c r="I22" s="25" t="s">
        <v>16</v>
      </c>
      <c r="J22" s="25" t="s">
        <v>17</v>
      </c>
      <c r="K22" s="25" t="s">
        <v>47</v>
      </c>
      <c r="L22" s="25" t="s">
        <v>16</v>
      </c>
      <c r="M22" s="25" t="s">
        <v>17</v>
      </c>
      <c r="N22" s="25" t="s">
        <v>47</v>
      </c>
      <c r="O22" s="25" t="s">
        <v>16</v>
      </c>
      <c r="P22" s="25" t="s">
        <v>17</v>
      </c>
      <c r="Q22" s="25" t="s">
        <v>47</v>
      </c>
      <c r="R22" s="25" t="s">
        <v>16</v>
      </c>
      <c r="S22" s="25" t="s">
        <v>17</v>
      </c>
      <c r="T22" s="25" t="s">
        <v>47</v>
      </c>
      <c r="U22" s="25" t="s">
        <v>16</v>
      </c>
      <c r="V22" s="25" t="s">
        <v>17</v>
      </c>
      <c r="W22" s="25" t="s">
        <v>47</v>
      </c>
    </row>
    <row r="23" spans="2:23" x14ac:dyDescent="0.25">
      <c r="B23" s="25" t="s">
        <v>18</v>
      </c>
      <c r="C23" s="4">
        <v>11022279</v>
      </c>
      <c r="D23" s="5">
        <v>313.03758147566401</v>
      </c>
      <c r="E23" s="5">
        <f>C23*D23</f>
        <v>3450387560.5100002</v>
      </c>
      <c r="F23" s="4">
        <v>7583686</v>
      </c>
      <c r="G23" s="5">
        <v>270.07380053446303</v>
      </c>
      <c r="H23" s="5">
        <f>F23*G23</f>
        <v>2048154900.0799999</v>
      </c>
      <c r="I23" s="4">
        <v>5234830</v>
      </c>
      <c r="J23" s="5">
        <v>346.78014314122902</v>
      </c>
      <c r="K23" s="5">
        <f>I23*J23</f>
        <v>1815335096.7199998</v>
      </c>
      <c r="L23" s="4">
        <v>4428630</v>
      </c>
      <c r="M23" s="5">
        <v>264.66844154061187</v>
      </c>
      <c r="N23" s="5">
        <f>L23*M23</f>
        <v>1172118600.26</v>
      </c>
      <c r="O23" s="4">
        <v>1729856</v>
      </c>
      <c r="P23" s="5">
        <v>332.52134789254131</v>
      </c>
      <c r="Q23" s="5">
        <f>O23*P23</f>
        <v>575214048.77999997</v>
      </c>
      <c r="R23" s="4">
        <v>10285316.799999997</v>
      </c>
      <c r="S23" s="5">
        <v>291.37424192806537</v>
      </c>
      <c r="T23" s="5">
        <f>R23*S23</f>
        <v>2996876385.5899944</v>
      </c>
      <c r="U23" s="4">
        <v>40284597.799999997</v>
      </c>
      <c r="V23" s="5">
        <v>299.32250166191295</v>
      </c>
      <c r="W23" s="5">
        <f>U23*V23</f>
        <v>12058086591.939995</v>
      </c>
    </row>
    <row r="24" spans="2:23" x14ac:dyDescent="0.25">
      <c r="B24" s="25" t="s">
        <v>19</v>
      </c>
      <c r="C24" s="4">
        <v>10699874</v>
      </c>
      <c r="D24" s="5">
        <v>261.07663743984273</v>
      </c>
      <c r="E24" s="5">
        <f t="shared" ref="E24:E34" si="7">C24*D24</f>
        <v>2793487124.9499998</v>
      </c>
      <c r="F24" s="4">
        <v>8285643</v>
      </c>
      <c r="G24" s="5">
        <v>260.00650617701007</v>
      </c>
      <c r="H24" s="5">
        <f t="shared" ref="H24:H34" si="8">F24*G24</f>
        <v>2154321087.8600001</v>
      </c>
      <c r="I24" s="4">
        <v>6661034</v>
      </c>
      <c r="J24" s="5">
        <v>308.79520211126379</v>
      </c>
      <c r="K24" s="5">
        <f t="shared" ref="K24:K34" si="9">I24*J24</f>
        <v>2056895340.3</v>
      </c>
      <c r="L24" s="4">
        <v>4563719</v>
      </c>
      <c r="M24" s="5">
        <v>247.85934661402248</v>
      </c>
      <c r="N24" s="5">
        <f t="shared" ref="N24:N34" si="10">L24*M24</f>
        <v>1131160409.47</v>
      </c>
      <c r="O24" s="4">
        <v>3334835</v>
      </c>
      <c r="P24" s="5">
        <v>297.39105397718328</v>
      </c>
      <c r="Q24" s="5">
        <f t="shared" ref="Q24:Q34" si="11">O24*P24</f>
        <v>991750095.49000001</v>
      </c>
      <c r="R24" s="4">
        <v>12183495</v>
      </c>
      <c r="S24" s="5">
        <v>270.94568543919439</v>
      </c>
      <c r="T24" s="5">
        <f t="shared" ref="T24:T34" si="12">R24*S24</f>
        <v>3301065403.8199978</v>
      </c>
      <c r="U24" s="4">
        <v>45728600</v>
      </c>
      <c r="V24" s="5">
        <v>271.7922582779704</v>
      </c>
      <c r="W24" s="5">
        <f t="shared" ref="W24:W34" si="13">U24*V24</f>
        <v>12428679461.889997</v>
      </c>
    </row>
    <row r="25" spans="2:23" x14ac:dyDescent="0.25">
      <c r="B25" s="25" t="s">
        <v>1</v>
      </c>
      <c r="C25" s="4">
        <v>8624440</v>
      </c>
      <c r="D25" s="5">
        <v>280.25910718724924</v>
      </c>
      <c r="E25" s="5">
        <f t="shared" si="7"/>
        <v>2417077854.3899999</v>
      </c>
      <c r="F25" s="4">
        <v>8431852</v>
      </c>
      <c r="G25" s="5">
        <v>252.5407606763022</v>
      </c>
      <c r="H25" s="5">
        <f t="shared" si="8"/>
        <v>2129386317.99</v>
      </c>
      <c r="I25" s="4">
        <v>4056685</v>
      </c>
      <c r="J25" s="5">
        <v>295.89033049152198</v>
      </c>
      <c r="K25" s="5">
        <f t="shared" si="9"/>
        <v>1200333865.3499999</v>
      </c>
      <c r="L25" s="4">
        <v>5434754</v>
      </c>
      <c r="M25" s="5">
        <v>248.86517226722682</v>
      </c>
      <c r="N25" s="5">
        <f t="shared" si="10"/>
        <v>1352520990.4400001</v>
      </c>
      <c r="O25" s="4">
        <v>3122316</v>
      </c>
      <c r="P25" s="5">
        <v>272.59564935131488</v>
      </c>
      <c r="Q25" s="5">
        <f t="shared" si="11"/>
        <v>851129757.5</v>
      </c>
      <c r="R25" s="4">
        <v>12642309</v>
      </c>
      <c r="S25" s="5">
        <v>250.4623200983296</v>
      </c>
      <c r="T25" s="5">
        <f t="shared" si="12"/>
        <v>3166422043.5399933</v>
      </c>
      <c r="U25" s="4">
        <v>42312356</v>
      </c>
      <c r="V25" s="5">
        <v>262.73343959409857</v>
      </c>
      <c r="W25" s="5">
        <f t="shared" si="13"/>
        <v>11116870829.209993</v>
      </c>
    </row>
    <row r="26" spans="2:23" x14ac:dyDescent="0.25">
      <c r="B26" s="25" t="s">
        <v>2</v>
      </c>
      <c r="C26" s="4">
        <v>10624560</v>
      </c>
      <c r="D26" s="5">
        <v>245.2363411745992</v>
      </c>
      <c r="E26" s="5">
        <f t="shared" si="7"/>
        <v>2605528220.9899998</v>
      </c>
      <c r="F26" s="4">
        <v>7977022</v>
      </c>
      <c r="G26" s="5">
        <v>236.81890618704574</v>
      </c>
      <c r="H26" s="5">
        <f t="shared" si="8"/>
        <v>1889109624.6700001</v>
      </c>
      <c r="I26" s="4">
        <v>3477797</v>
      </c>
      <c r="J26" s="5">
        <v>266.62272957564801</v>
      </c>
      <c r="K26" s="5">
        <f t="shared" si="9"/>
        <v>927259729.04999995</v>
      </c>
      <c r="L26" s="4">
        <v>4279913</v>
      </c>
      <c r="M26" s="5">
        <v>216.4101514026103</v>
      </c>
      <c r="N26" s="5">
        <f t="shared" si="10"/>
        <v>926216620.32000005</v>
      </c>
      <c r="O26" s="4">
        <v>3180196</v>
      </c>
      <c r="P26" s="5">
        <v>246.18312273520249</v>
      </c>
      <c r="Q26" s="5">
        <f t="shared" si="11"/>
        <v>782910582.19000006</v>
      </c>
      <c r="R26" s="4">
        <v>12517652</v>
      </c>
      <c r="S26" s="5">
        <v>244.77156851460671</v>
      </c>
      <c r="T26" s="5">
        <f t="shared" si="12"/>
        <v>3063965314.1600037</v>
      </c>
      <c r="U26" s="4">
        <v>42057140</v>
      </c>
      <c r="V26" s="5">
        <v>242.40806891243682</v>
      </c>
      <c r="W26" s="5">
        <f t="shared" si="13"/>
        <v>10194990091.380003</v>
      </c>
    </row>
    <row r="27" spans="2:23" x14ac:dyDescent="0.25">
      <c r="B27" s="25" t="s">
        <v>3</v>
      </c>
      <c r="C27" s="4">
        <v>8712149</v>
      </c>
      <c r="D27" s="5">
        <v>112.18073929405936</v>
      </c>
      <c r="E27" s="5">
        <f t="shared" si="7"/>
        <v>977335315.65999997</v>
      </c>
      <c r="F27" s="4">
        <v>9216118</v>
      </c>
      <c r="G27" s="5">
        <v>169.90419069178583</v>
      </c>
      <c r="H27" s="5">
        <f t="shared" si="8"/>
        <v>1565857070.1099999</v>
      </c>
      <c r="I27" s="5">
        <v>5480600</v>
      </c>
      <c r="J27" s="5">
        <v>234.41625605225707</v>
      </c>
      <c r="K27" s="5">
        <f t="shared" si="9"/>
        <v>1284741732.9200001</v>
      </c>
      <c r="L27" s="4">
        <v>4148429</v>
      </c>
      <c r="M27" s="5">
        <v>188.33795188973946</v>
      </c>
      <c r="N27" s="5">
        <f t="shared" si="10"/>
        <v>781306621.41999996</v>
      </c>
      <c r="O27" s="4">
        <v>3404269</v>
      </c>
      <c r="P27" s="5">
        <v>156.65619208999053</v>
      </c>
      <c r="Q27" s="5">
        <f t="shared" si="11"/>
        <v>533299818.38999999</v>
      </c>
      <c r="R27" s="4">
        <v>12399843</v>
      </c>
      <c r="S27" s="5">
        <v>146.92818174552687</v>
      </c>
      <c r="T27" s="5">
        <f t="shared" si="12"/>
        <v>1821886385.9199991</v>
      </c>
      <c r="U27" s="4">
        <v>43361408</v>
      </c>
      <c r="V27" s="5">
        <v>160.61348709940413</v>
      </c>
      <c r="W27" s="5">
        <f t="shared" si="13"/>
        <v>6964426944.4199991</v>
      </c>
    </row>
    <row r="28" spans="2:23" x14ac:dyDescent="0.25">
      <c r="B28" s="25" t="s">
        <v>4</v>
      </c>
      <c r="C28" s="4">
        <v>23261726.5</v>
      </c>
      <c r="D28" s="5">
        <v>274.23574050447201</v>
      </c>
      <c r="E28" s="5">
        <f t="shared" si="7"/>
        <v>6379196792.1399994</v>
      </c>
      <c r="F28" s="4">
        <v>7370412</v>
      </c>
      <c r="G28" s="5">
        <v>223.6198895041417</v>
      </c>
      <c r="H28" s="5">
        <f t="shared" si="8"/>
        <v>1648170717.04</v>
      </c>
      <c r="I28" s="4">
        <v>4719982</v>
      </c>
      <c r="J28" s="5">
        <v>274.01760654807578</v>
      </c>
      <c r="K28" s="5">
        <f t="shared" si="9"/>
        <v>1293358170.5899999</v>
      </c>
      <c r="L28" s="4">
        <v>4584867</v>
      </c>
      <c r="M28" s="5">
        <v>207.05970516265793</v>
      </c>
      <c r="N28" s="5">
        <f t="shared" si="10"/>
        <v>949341209.23000002</v>
      </c>
      <c r="O28" s="4">
        <v>5048115</v>
      </c>
      <c r="P28" s="5">
        <v>245.48227809390238</v>
      </c>
      <c r="Q28" s="5">
        <f t="shared" si="11"/>
        <v>1239222770.28</v>
      </c>
      <c r="R28" s="4">
        <v>12807977.479999997</v>
      </c>
      <c r="S28" s="5">
        <v>235.2224021305824</v>
      </c>
      <c r="T28" s="5">
        <f t="shared" si="12"/>
        <v>3012723229.2800026</v>
      </c>
      <c r="U28" s="4">
        <v>57793079.979999997</v>
      </c>
      <c r="V28" s="5">
        <v>251.27598137329804</v>
      </c>
      <c r="W28" s="5">
        <f t="shared" si="13"/>
        <v>14522012888.560003</v>
      </c>
    </row>
    <row r="29" spans="2:23" x14ac:dyDescent="0.25">
      <c r="B29" s="25" t="s">
        <v>5</v>
      </c>
      <c r="C29" s="4">
        <v>9477625</v>
      </c>
      <c r="D29" s="5">
        <v>257.22361498160143</v>
      </c>
      <c r="E29" s="5">
        <f t="shared" si="7"/>
        <v>2437868963.9400001</v>
      </c>
      <c r="F29" s="4">
        <v>12814018</v>
      </c>
      <c r="G29" s="5">
        <v>282.74571142400458</v>
      </c>
      <c r="H29" s="5">
        <f t="shared" si="8"/>
        <v>3623108635.6100001</v>
      </c>
      <c r="I29" s="4">
        <v>2538968</v>
      </c>
      <c r="J29" s="5">
        <v>285.09267539015855</v>
      </c>
      <c r="K29" s="5">
        <f t="shared" si="9"/>
        <v>723841179.85000002</v>
      </c>
      <c r="L29" s="4">
        <v>3557374</v>
      </c>
      <c r="M29" s="5">
        <v>227.39371710424601</v>
      </c>
      <c r="N29" s="5">
        <f t="shared" si="10"/>
        <v>808924496.99000001</v>
      </c>
      <c r="O29" s="4">
        <v>2998157</v>
      </c>
      <c r="P29" s="5">
        <v>250.39777779482529</v>
      </c>
      <c r="Q29" s="5">
        <f t="shared" si="11"/>
        <v>750731850.27999997</v>
      </c>
      <c r="R29" s="4">
        <v>11234972</v>
      </c>
      <c r="S29" s="5">
        <v>238.63015114768405</v>
      </c>
      <c r="T29" s="5">
        <f t="shared" si="12"/>
        <v>2681003066.4999981</v>
      </c>
      <c r="U29" s="4">
        <v>42621114</v>
      </c>
      <c r="V29" s="5">
        <v>258.6858286522027</v>
      </c>
      <c r="W29" s="5">
        <f t="shared" si="13"/>
        <v>11025478193.169998</v>
      </c>
    </row>
    <row r="30" spans="2:23" x14ac:dyDescent="0.25">
      <c r="B30" s="25" t="s">
        <v>6</v>
      </c>
      <c r="C30" s="4">
        <v>10040236</v>
      </c>
      <c r="D30" s="5">
        <v>258.57835190925789</v>
      </c>
      <c r="E30" s="5">
        <f t="shared" si="7"/>
        <v>2596187677.6599998</v>
      </c>
      <c r="F30" s="4">
        <v>8141022</v>
      </c>
      <c r="G30" s="5">
        <v>226.91208853876086</v>
      </c>
      <c r="H30" s="5">
        <f t="shared" si="8"/>
        <v>1847296304.8599999</v>
      </c>
      <c r="I30" s="4">
        <v>1433005</v>
      </c>
      <c r="J30" s="5">
        <v>279.23537993935821</v>
      </c>
      <c r="K30" s="5">
        <f t="shared" si="9"/>
        <v>400145695.63</v>
      </c>
      <c r="L30" s="4">
        <v>3393714</v>
      </c>
      <c r="M30" s="5">
        <v>234.08097833523979</v>
      </c>
      <c r="N30" s="5">
        <f t="shared" si="10"/>
        <v>794403893.30999994</v>
      </c>
      <c r="O30" s="4">
        <v>2616277</v>
      </c>
      <c r="P30" s="5">
        <v>241.99130018342859</v>
      </c>
      <c r="Q30" s="5">
        <f t="shared" si="11"/>
        <v>633116272.87</v>
      </c>
      <c r="R30" s="4">
        <v>11372438</v>
      </c>
      <c r="S30" s="5">
        <v>240.74892018052768</v>
      </c>
      <c r="T30" s="5">
        <f t="shared" si="12"/>
        <v>2737902168.3199997</v>
      </c>
      <c r="U30" s="4">
        <v>36996692</v>
      </c>
      <c r="V30" s="5">
        <v>243.5096633139525</v>
      </c>
      <c r="W30" s="5">
        <f t="shared" si="13"/>
        <v>9009052012.6499996</v>
      </c>
    </row>
    <row r="31" spans="2:23" x14ac:dyDescent="0.25">
      <c r="B31" s="25" t="s">
        <v>7</v>
      </c>
      <c r="C31" s="4">
        <v>12674052</v>
      </c>
      <c r="D31" s="5">
        <v>260.62322901626095</v>
      </c>
      <c r="E31" s="5">
        <f t="shared" si="7"/>
        <v>3303152356.96</v>
      </c>
      <c r="F31" s="4">
        <v>8454250.5</v>
      </c>
      <c r="G31" s="5">
        <v>233.0445053029834</v>
      </c>
      <c r="H31" s="5">
        <f t="shared" si="8"/>
        <v>1970216625.48</v>
      </c>
      <c r="I31" s="4">
        <v>504946</v>
      </c>
      <c r="J31" s="5">
        <v>297.80864870699048</v>
      </c>
      <c r="K31" s="5">
        <f t="shared" si="9"/>
        <v>150377285.93000001</v>
      </c>
      <c r="L31" s="4">
        <v>3000421</v>
      </c>
      <c r="M31" s="5">
        <v>212.73595347452908</v>
      </c>
      <c r="N31" s="5">
        <f t="shared" si="10"/>
        <v>638297422.25999999</v>
      </c>
      <c r="O31" s="4">
        <v>2422645.5</v>
      </c>
      <c r="P31" s="5">
        <v>243.33729734705304</v>
      </c>
      <c r="Q31" s="5">
        <f t="shared" si="11"/>
        <v>589520008.39999998</v>
      </c>
      <c r="R31" s="4">
        <v>8836538.4299999997</v>
      </c>
      <c r="S31" s="5">
        <v>242.73582070077563</v>
      </c>
      <c r="T31" s="5">
        <f t="shared" si="12"/>
        <v>2144944407.9599934</v>
      </c>
      <c r="U31" s="4">
        <v>35892853.43</v>
      </c>
      <c r="V31" s="5">
        <v>245.07686813324483</v>
      </c>
      <c r="W31" s="5">
        <f t="shared" si="13"/>
        <v>8796508106.989994</v>
      </c>
    </row>
    <row r="32" spans="2:23" x14ac:dyDescent="0.25">
      <c r="B32" s="25" t="s">
        <v>8</v>
      </c>
      <c r="C32" s="4">
        <v>10584526</v>
      </c>
      <c r="D32" s="5">
        <v>251.01479954510953</v>
      </c>
      <c r="E32" s="5">
        <f t="shared" si="7"/>
        <v>2656872672.1700001</v>
      </c>
      <c r="F32" s="4">
        <v>3174477</v>
      </c>
      <c r="G32" s="5">
        <v>223.5710315841003</v>
      </c>
      <c r="H32" s="5">
        <f t="shared" si="8"/>
        <v>709721097.63</v>
      </c>
      <c r="I32" s="4">
        <v>111700</v>
      </c>
      <c r="J32" s="5">
        <v>275.24993348254253</v>
      </c>
      <c r="K32" s="5">
        <f t="shared" si="9"/>
        <v>30745417.57</v>
      </c>
      <c r="L32" s="4">
        <v>2686160</v>
      </c>
      <c r="M32" s="5">
        <v>225.84800419558033</v>
      </c>
      <c r="N32" s="5">
        <f t="shared" si="10"/>
        <v>606663874.95000005</v>
      </c>
      <c r="O32" s="4">
        <v>2823105</v>
      </c>
      <c r="P32" s="5">
        <v>237.75880885408091</v>
      </c>
      <c r="Q32" s="5">
        <f t="shared" si="11"/>
        <v>671218082.07000005</v>
      </c>
      <c r="R32" s="4">
        <v>8546727</v>
      </c>
      <c r="S32" s="5">
        <v>228.54356011488349</v>
      </c>
      <c r="T32" s="5">
        <f t="shared" si="12"/>
        <v>1953299415.9099979</v>
      </c>
      <c r="U32" s="4">
        <v>27926695</v>
      </c>
      <c r="V32" s="5">
        <v>237.35427913328084</v>
      </c>
      <c r="W32" s="5">
        <f t="shared" si="13"/>
        <v>6628520560.2999983</v>
      </c>
    </row>
    <row r="33" spans="2:23" x14ac:dyDescent="0.25">
      <c r="B33" s="25" t="s">
        <v>9</v>
      </c>
      <c r="C33" s="4">
        <v>12684095</v>
      </c>
      <c r="D33" s="5">
        <v>283.3024528025058</v>
      </c>
      <c r="E33" s="5">
        <f t="shared" si="7"/>
        <v>3593435225.0799999</v>
      </c>
      <c r="F33" s="4">
        <v>1674403</v>
      </c>
      <c r="G33" s="5">
        <v>263.71347434279562</v>
      </c>
      <c r="H33" s="5">
        <f t="shared" si="8"/>
        <v>441562632.58000004</v>
      </c>
      <c r="I33" s="4">
        <v>346863</v>
      </c>
      <c r="J33" s="5">
        <v>339.10163052847957</v>
      </c>
      <c r="K33" s="5">
        <f t="shared" si="9"/>
        <v>117621808.87</v>
      </c>
      <c r="L33" s="4">
        <v>2757376</v>
      </c>
      <c r="M33" s="5">
        <v>465.48648444753269</v>
      </c>
      <c r="N33" s="5">
        <f t="shared" si="10"/>
        <v>1283521260.54</v>
      </c>
      <c r="O33" s="4">
        <v>3000498</v>
      </c>
      <c r="P33" s="5">
        <v>248.99224979320098</v>
      </c>
      <c r="Q33" s="5">
        <f t="shared" si="11"/>
        <v>747100747.51999998</v>
      </c>
      <c r="R33" s="4">
        <v>10226057</v>
      </c>
      <c r="S33" s="5">
        <v>242.36962082061504</v>
      </c>
      <c r="T33" s="5">
        <f t="shared" si="12"/>
        <v>2478485557.5799961</v>
      </c>
      <c r="U33" s="4">
        <v>30689292</v>
      </c>
      <c r="V33" s="5">
        <v>282.23939581825465</v>
      </c>
      <c r="W33" s="5">
        <f t="shared" si="13"/>
        <v>8661727232.1699963</v>
      </c>
    </row>
    <row r="34" spans="2:23" x14ac:dyDescent="0.25">
      <c r="B34" s="25" t="s">
        <v>10</v>
      </c>
      <c r="C34" s="4">
        <v>8626939</v>
      </c>
      <c r="D34" s="5">
        <v>305.07025439846041</v>
      </c>
      <c r="E34" s="5">
        <f t="shared" si="7"/>
        <v>2631822475.4099998</v>
      </c>
      <c r="F34" s="4">
        <v>7921073</v>
      </c>
      <c r="G34" s="5">
        <v>239.57194383639694</v>
      </c>
      <c r="H34" s="5">
        <f t="shared" si="8"/>
        <v>1897666855.8800001</v>
      </c>
      <c r="I34" s="4">
        <v>190504</v>
      </c>
      <c r="J34" s="5">
        <v>329.84540004409359</v>
      </c>
      <c r="K34" s="5">
        <f t="shared" si="9"/>
        <v>62836868.090000004</v>
      </c>
      <c r="L34" s="4">
        <v>3943729</v>
      </c>
      <c r="M34" s="5">
        <v>246.97248069022996</v>
      </c>
      <c r="N34" s="5">
        <f t="shared" si="10"/>
        <v>973992534.29999995</v>
      </c>
      <c r="O34" s="4">
        <v>2317700</v>
      </c>
      <c r="P34" s="5">
        <v>270.49042433015489</v>
      </c>
      <c r="Q34" s="5">
        <f t="shared" si="11"/>
        <v>626915656.47000003</v>
      </c>
      <c r="R34" s="4">
        <f>U34-O42</f>
        <v>31363217.769999996</v>
      </c>
      <c r="S34" s="5">
        <v>265.37374220926284</v>
      </c>
      <c r="T34" s="5">
        <f t="shared" si="12"/>
        <v>8322974467.3489504</v>
      </c>
      <c r="U34" s="4">
        <v>34666399.769999996</v>
      </c>
      <c r="V34" s="5">
        <v>267.95990389572563</v>
      </c>
      <c r="W34" s="5">
        <f t="shared" si="13"/>
        <v>9289205150.7800045</v>
      </c>
    </row>
    <row r="35" spans="2:23" s="9" customFormat="1" x14ac:dyDescent="0.25">
      <c r="B35" s="10" t="s">
        <v>11</v>
      </c>
      <c r="C35" s="11">
        <v>137032501.5</v>
      </c>
      <c r="D35" s="11">
        <v>3101.8388497290821</v>
      </c>
      <c r="E35" s="11">
        <v>35842352239.860001</v>
      </c>
      <c r="F35" s="11">
        <v>91043976.5</v>
      </c>
      <c r="G35" s="11">
        <v>2882.5228087997903</v>
      </c>
      <c r="H35" s="11">
        <v>21924571869.790005</v>
      </c>
      <c r="I35" s="11">
        <v>34756914</v>
      </c>
      <c r="J35" s="11">
        <v>3532.8559360116187</v>
      </c>
      <c r="K35" s="11">
        <v>10063492190.869999</v>
      </c>
      <c r="L35" s="11">
        <v>46779086</v>
      </c>
      <c r="M35" s="11">
        <v>2985.7183871242269</v>
      </c>
      <c r="N35" s="11">
        <v>11418467933.489998</v>
      </c>
      <c r="O35" s="11">
        <v>35997969.5</v>
      </c>
      <c r="P35" s="11">
        <v>3043.7975024428788</v>
      </c>
      <c r="Q35" s="11">
        <v>8992129690.2399979</v>
      </c>
      <c r="R35" s="11">
        <v>154416543.48000002</v>
      </c>
      <c r="S35" s="11">
        <v>2898.106215030054</v>
      </c>
      <c r="T35" s="11">
        <v>37681547845.928925</v>
      </c>
      <c r="U35" s="11">
        <f t="shared" ref="D35:V35" si="14">SUM(U23:U34)</f>
        <v>480330227.98000002</v>
      </c>
      <c r="V35" s="11">
        <f t="shared" si="14"/>
        <v>3022.9716758657819</v>
      </c>
      <c r="W35" s="11">
        <f>SUM(W23:W34)</f>
        <v>120695558063.45998</v>
      </c>
    </row>
    <row r="36" spans="2:23" ht="15.75" thickBot="1" x14ac:dyDescent="0.3">
      <c r="D36" s="7"/>
      <c r="E36" s="7"/>
      <c r="F36" s="7"/>
      <c r="G36" s="7"/>
      <c r="H36" s="7"/>
      <c r="I36" s="7"/>
      <c r="J36" s="7"/>
      <c r="K36" s="7"/>
    </row>
    <row r="37" spans="2:23" ht="15.75" thickBot="1" x14ac:dyDescent="0.3">
      <c r="B37" s="6" t="s">
        <v>21</v>
      </c>
      <c r="C37" s="18" t="s">
        <v>13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</row>
    <row r="38" spans="2:23" ht="15.75" customHeight="1" x14ac:dyDescent="0.25">
      <c r="B38" s="30"/>
      <c r="C38" s="27" t="s">
        <v>25</v>
      </c>
      <c r="D38" s="27"/>
      <c r="E38" s="27"/>
      <c r="F38" s="27" t="s">
        <v>34</v>
      </c>
      <c r="G38" s="27"/>
      <c r="H38" s="27"/>
      <c r="I38" s="27" t="s">
        <v>35</v>
      </c>
      <c r="J38" s="27"/>
      <c r="K38" s="27"/>
      <c r="L38" s="27" t="s">
        <v>37</v>
      </c>
      <c r="M38" s="27"/>
      <c r="N38" s="27"/>
      <c r="O38" s="27" t="s">
        <v>36</v>
      </c>
      <c r="P38" s="27"/>
      <c r="Q38" s="27"/>
      <c r="R38" s="27" t="s">
        <v>14</v>
      </c>
      <c r="S38" s="27"/>
      <c r="T38" s="27"/>
      <c r="U38" s="27" t="s">
        <v>15</v>
      </c>
      <c r="V38" s="27"/>
      <c r="W38" s="27"/>
    </row>
    <row r="39" spans="2:23" ht="40.5" x14ac:dyDescent="0.25">
      <c r="B39" s="25" t="s">
        <v>0</v>
      </c>
      <c r="C39" s="25"/>
      <c r="D39" s="25" t="s">
        <v>17</v>
      </c>
      <c r="E39" s="25" t="s">
        <v>47</v>
      </c>
      <c r="F39" s="25" t="s">
        <v>16</v>
      </c>
      <c r="G39" s="25" t="s">
        <v>17</v>
      </c>
      <c r="H39" s="25" t="s">
        <v>47</v>
      </c>
      <c r="I39" s="25" t="s">
        <v>16</v>
      </c>
      <c r="J39" s="25" t="s">
        <v>17</v>
      </c>
      <c r="K39" s="25" t="s">
        <v>47</v>
      </c>
      <c r="L39" s="25" t="s">
        <v>16</v>
      </c>
      <c r="M39" s="25" t="s">
        <v>17</v>
      </c>
      <c r="N39" s="25" t="s">
        <v>47</v>
      </c>
      <c r="O39" s="25" t="s">
        <v>16</v>
      </c>
      <c r="P39" s="25" t="s">
        <v>17</v>
      </c>
      <c r="Q39" s="25" t="s">
        <v>47</v>
      </c>
      <c r="R39" s="25" t="s">
        <v>16</v>
      </c>
      <c r="S39" s="25" t="s">
        <v>17</v>
      </c>
      <c r="T39" s="25" t="s">
        <v>47</v>
      </c>
      <c r="U39" s="25" t="s">
        <v>16</v>
      </c>
      <c r="V39" s="25" t="s">
        <v>17</v>
      </c>
      <c r="W39" s="25" t="s">
        <v>47</v>
      </c>
    </row>
    <row r="40" spans="2:23" x14ac:dyDescent="0.25">
      <c r="B40" s="25" t="s">
        <v>18</v>
      </c>
      <c r="C40" s="4">
        <v>11808518</v>
      </c>
      <c r="D40" s="5">
        <v>213.57597369627587</v>
      </c>
      <c r="E40" s="5">
        <f>C40*D40</f>
        <v>2522015729.7600002</v>
      </c>
      <c r="F40" s="4">
        <v>4666000</v>
      </c>
      <c r="G40" s="5">
        <v>253.93826982640377</v>
      </c>
      <c r="H40" s="5">
        <f>F40*G40</f>
        <v>1184875967.01</v>
      </c>
      <c r="I40" s="4">
        <v>4520105</v>
      </c>
      <c r="J40" s="5">
        <v>188.93892854037682</v>
      </c>
      <c r="K40" s="5">
        <f>I40*J40</f>
        <v>854023795.58999991</v>
      </c>
      <c r="L40" s="4">
        <v>4144444</v>
      </c>
      <c r="M40" s="5">
        <v>210.60303302204107</v>
      </c>
      <c r="N40" s="5">
        <f>L40*M40</f>
        <v>872832476.59000003</v>
      </c>
      <c r="O40" s="4">
        <v>4124732</v>
      </c>
      <c r="P40" s="5">
        <v>174.98500865025898</v>
      </c>
      <c r="Q40" s="5">
        <f>O40*P40</f>
        <v>721766264.70000005</v>
      </c>
      <c r="R40" s="4">
        <v>14424933</v>
      </c>
      <c r="S40" s="5">
        <v>186.01980287187504</v>
      </c>
      <c r="T40" s="5">
        <f>R40*S40</f>
        <v>2683323193.1000051</v>
      </c>
      <c r="U40" s="4">
        <v>43688732</v>
      </c>
      <c r="V40" s="5">
        <v>202.31389244141957</v>
      </c>
      <c r="W40" s="5">
        <f>U40*V40</f>
        <v>8838837426.7500057</v>
      </c>
    </row>
    <row r="41" spans="2:23" x14ac:dyDescent="0.25">
      <c r="B41" s="25" t="s">
        <v>19</v>
      </c>
      <c r="C41" s="4">
        <v>10487488</v>
      </c>
      <c r="D41" s="5">
        <v>237.10770795732972</v>
      </c>
      <c r="E41" s="5">
        <f t="shared" ref="E41:E51" si="15">C41*D41</f>
        <v>2486664241.9099998</v>
      </c>
      <c r="F41" s="4">
        <v>4754021</v>
      </c>
      <c r="G41" s="5">
        <v>275.02723188012845</v>
      </c>
      <c r="H41" s="5">
        <f t="shared" ref="H41:H51" si="16">F41*G41</f>
        <v>1307485235.9300001</v>
      </c>
      <c r="I41" s="4">
        <v>6302468</v>
      </c>
      <c r="J41" s="5">
        <v>201.21058719695205</v>
      </c>
      <c r="K41" s="5">
        <f t="shared" ref="K41:K51" si="17">I41*J41</f>
        <v>1268123287.0699999</v>
      </c>
      <c r="L41" s="4">
        <v>4740081</v>
      </c>
      <c r="M41" s="5">
        <v>230.88649477930861</v>
      </c>
      <c r="N41" s="5">
        <f t="shared" ref="N41:N51" si="18">L41*M41</f>
        <v>1094420687.0599999</v>
      </c>
      <c r="O41" s="4">
        <v>4946526</v>
      </c>
      <c r="P41" s="5">
        <v>178.10003840473092</v>
      </c>
      <c r="Q41" s="5">
        <f t="shared" ref="Q41:Q51" si="19">O41*P41</f>
        <v>880976470.57000005</v>
      </c>
      <c r="R41" s="4">
        <v>9165262</v>
      </c>
      <c r="S41" s="5">
        <v>202.36340942462988</v>
      </c>
      <c r="T41" s="5">
        <f t="shared" ref="T41:T51" si="20">R41*S41</f>
        <v>1854713666.5900021</v>
      </c>
      <c r="U41" s="4">
        <v>40395846</v>
      </c>
      <c r="V41" s="5">
        <v>220.13113895745619</v>
      </c>
      <c r="W41" s="5">
        <f t="shared" ref="W41:W51" si="21">U41*V41</f>
        <v>8892383589.1300011</v>
      </c>
    </row>
    <row r="42" spans="2:23" x14ac:dyDescent="0.25">
      <c r="B42" s="25" t="s">
        <v>1</v>
      </c>
      <c r="C42" s="4">
        <v>7819881</v>
      </c>
      <c r="D42" s="5">
        <v>248.46319956914945</v>
      </c>
      <c r="E42" s="5">
        <f t="shared" si="15"/>
        <v>1942952653.51</v>
      </c>
      <c r="F42" s="4">
        <v>2664417</v>
      </c>
      <c r="G42" s="5">
        <v>295.9726872858115</v>
      </c>
      <c r="H42" s="5">
        <f t="shared" si="16"/>
        <v>788594659.54000008</v>
      </c>
      <c r="I42" s="4">
        <v>7031184</v>
      </c>
      <c r="J42" s="5">
        <v>218.58452889157786</v>
      </c>
      <c r="K42" s="5">
        <f t="shared" si="17"/>
        <v>1536908042.1900001</v>
      </c>
      <c r="L42" s="4">
        <v>4321863</v>
      </c>
      <c r="M42" s="5">
        <v>265.4653197382703</v>
      </c>
      <c r="N42" s="5">
        <f t="shared" si="18"/>
        <v>1147304743.1600001</v>
      </c>
      <c r="O42" s="4">
        <v>3303182</v>
      </c>
      <c r="P42" s="5">
        <v>203.47677552432776</v>
      </c>
      <c r="Q42" s="5">
        <f t="shared" si="19"/>
        <v>672120822.33000004</v>
      </c>
      <c r="R42" s="4">
        <v>10003172</v>
      </c>
      <c r="S42" s="5">
        <v>231.18111734057973</v>
      </c>
      <c r="T42" s="5">
        <f t="shared" si="20"/>
        <v>2312544479.9100018</v>
      </c>
      <c r="U42" s="4">
        <v>35143699</v>
      </c>
      <c r="V42" s="5">
        <v>239.0307690900722</v>
      </c>
      <c r="W42" s="5">
        <f t="shared" si="21"/>
        <v>8400425400.6400013</v>
      </c>
    </row>
    <row r="43" spans="2:23" x14ac:dyDescent="0.25">
      <c r="B43" s="25" t="s">
        <v>2</v>
      </c>
      <c r="C43" s="4">
        <v>5052254</v>
      </c>
      <c r="D43" s="5">
        <v>271.63143848468422</v>
      </c>
      <c r="E43" s="5">
        <f t="shared" si="15"/>
        <v>1372351021.6099999</v>
      </c>
      <c r="F43" s="4">
        <v>2538746</v>
      </c>
      <c r="G43" s="5">
        <v>294.79069328715826</v>
      </c>
      <c r="H43" s="5">
        <f t="shared" si="16"/>
        <v>748398693.41999984</v>
      </c>
      <c r="I43" s="4">
        <v>6261115</v>
      </c>
      <c r="J43" s="5">
        <v>227.97670838979957</v>
      </c>
      <c r="K43" s="5">
        <f t="shared" si="17"/>
        <v>1427388388.55</v>
      </c>
      <c r="L43" s="4">
        <v>2660050</v>
      </c>
      <c r="M43" s="5">
        <v>264.26739952632471</v>
      </c>
      <c r="N43" s="5">
        <f t="shared" si="18"/>
        <v>702964496.11000001</v>
      </c>
      <c r="O43" s="4">
        <v>2574312</v>
      </c>
      <c r="P43" s="5">
        <v>233.26075770147517</v>
      </c>
      <c r="Q43" s="5">
        <f t="shared" si="19"/>
        <v>600485967.67999995</v>
      </c>
      <c r="R43" s="4">
        <v>8953327</v>
      </c>
      <c r="S43" s="5">
        <v>229.77436887204058</v>
      </c>
      <c r="T43" s="5">
        <f t="shared" si="20"/>
        <v>2057245060.7300005</v>
      </c>
      <c r="U43" s="4">
        <v>28039804</v>
      </c>
      <c r="V43" s="5">
        <v>246.39379177186831</v>
      </c>
      <c r="W43" s="5">
        <f t="shared" si="21"/>
        <v>6908833628.1000004</v>
      </c>
    </row>
    <row r="44" spans="2:23" x14ac:dyDescent="0.25">
      <c r="B44" s="25" t="s">
        <v>3</v>
      </c>
      <c r="C44" s="4">
        <v>5750464</v>
      </c>
      <c r="D44" s="5">
        <v>273.08257701813284</v>
      </c>
      <c r="E44" s="5">
        <f t="shared" si="15"/>
        <v>1570351528.1700003</v>
      </c>
      <c r="F44" s="4">
        <v>2923234</v>
      </c>
      <c r="G44" s="5">
        <v>309.32243824134503</v>
      </c>
      <c r="H44" s="5">
        <f t="shared" si="16"/>
        <v>904221868.42999995</v>
      </c>
      <c r="I44" s="5">
        <v>6387840</v>
      </c>
      <c r="J44" s="5">
        <v>249.23918707106</v>
      </c>
      <c r="K44" s="5">
        <f t="shared" si="17"/>
        <v>1592100048.74</v>
      </c>
      <c r="L44" s="4">
        <v>2330367</v>
      </c>
      <c r="M44" s="5">
        <v>289.109588768636</v>
      </c>
      <c r="N44" s="5">
        <f t="shared" si="18"/>
        <v>673731445.04999995</v>
      </c>
      <c r="O44" s="4">
        <v>2347046</v>
      </c>
      <c r="P44" s="5">
        <v>228.07777714625109</v>
      </c>
      <c r="Q44" s="5">
        <f t="shared" si="19"/>
        <v>535309034.54000002</v>
      </c>
      <c r="R44" s="4">
        <v>6517478</v>
      </c>
      <c r="S44" s="5">
        <v>225.95630164152436</v>
      </c>
      <c r="T44" s="5">
        <f t="shared" si="20"/>
        <v>1472665224.9099989</v>
      </c>
      <c r="U44" s="4">
        <v>26256429</v>
      </c>
      <c r="V44" s="5">
        <v>257.01816305027614</v>
      </c>
      <c r="W44" s="5">
        <f t="shared" si="21"/>
        <v>6748379149.8399992</v>
      </c>
    </row>
    <row r="45" spans="2:23" x14ac:dyDescent="0.25">
      <c r="B45" s="25" t="s">
        <v>4</v>
      </c>
      <c r="C45" s="4">
        <v>10925999</v>
      </c>
      <c r="D45" s="5">
        <v>318.84145064812839</v>
      </c>
      <c r="E45" s="5">
        <f t="shared" si="15"/>
        <v>3483661370.9400001</v>
      </c>
      <c r="F45" s="4">
        <v>3371797</v>
      </c>
      <c r="G45" s="5">
        <v>353.83431546739024</v>
      </c>
      <c r="H45" s="5">
        <f t="shared" si="16"/>
        <v>1193057483.3900001</v>
      </c>
      <c r="I45" s="4">
        <v>5074076</v>
      </c>
      <c r="J45" s="5">
        <v>270.21813798807904</v>
      </c>
      <c r="K45" s="5">
        <f t="shared" si="17"/>
        <v>1371107368.73</v>
      </c>
      <c r="L45" s="4">
        <v>2665392</v>
      </c>
      <c r="M45" s="5">
        <v>331.07624542281212</v>
      </c>
      <c r="N45" s="5">
        <f t="shared" si="18"/>
        <v>882447975.94000006</v>
      </c>
      <c r="O45" s="4">
        <v>2779553</v>
      </c>
      <c r="P45" s="5">
        <v>248.63081604847974</v>
      </c>
      <c r="Q45" s="5">
        <f t="shared" si="19"/>
        <v>691082530.63999999</v>
      </c>
      <c r="R45" s="4">
        <v>11925788</v>
      </c>
      <c r="S45" s="5">
        <v>269.27452280050619</v>
      </c>
      <c r="T45" s="5">
        <f t="shared" si="20"/>
        <v>3211310872.7200031</v>
      </c>
      <c r="U45" s="4">
        <v>36742605</v>
      </c>
      <c r="V45" s="5">
        <v>294.82579153982152</v>
      </c>
      <c r="W45" s="5">
        <f t="shared" si="21"/>
        <v>10832667602.360004</v>
      </c>
    </row>
    <row r="46" spans="2:23" x14ac:dyDescent="0.25">
      <c r="B46" s="25" t="s">
        <v>5</v>
      </c>
      <c r="C46" s="4">
        <v>9338748</v>
      </c>
      <c r="D46" s="5">
        <v>364.69900111021303</v>
      </c>
      <c r="E46" s="5">
        <f t="shared" si="15"/>
        <v>3405832067.2199998</v>
      </c>
      <c r="F46" s="4">
        <v>2103603</v>
      </c>
      <c r="G46" s="5">
        <v>396.47647039389085</v>
      </c>
      <c r="H46" s="5">
        <f t="shared" si="16"/>
        <v>834029092.54999995</v>
      </c>
      <c r="I46" s="4">
        <v>8259973</v>
      </c>
      <c r="J46" s="5">
        <v>307.39478176018247</v>
      </c>
      <c r="K46" s="5">
        <f t="shared" si="17"/>
        <v>2539072597.6799998</v>
      </c>
      <c r="L46" s="4">
        <v>3969959</v>
      </c>
      <c r="M46" s="5">
        <v>342.65007164305729</v>
      </c>
      <c r="N46" s="5">
        <f t="shared" si="18"/>
        <v>1360306735.77</v>
      </c>
      <c r="O46" s="4">
        <v>3234935</v>
      </c>
      <c r="P46" s="5">
        <v>270.92448196022485</v>
      </c>
      <c r="Q46" s="5">
        <f t="shared" si="19"/>
        <v>876423089.04999995</v>
      </c>
      <c r="R46" s="4">
        <v>10572645</v>
      </c>
      <c r="S46" s="5">
        <v>307.43298646365201</v>
      </c>
      <c r="T46" s="5">
        <f t="shared" si="20"/>
        <v>3250379827.1699982</v>
      </c>
      <c r="U46" s="4">
        <v>37479863</v>
      </c>
      <c r="V46" s="5">
        <v>327.27023066866599</v>
      </c>
      <c r="W46" s="5">
        <f t="shared" si="21"/>
        <v>12266043409.440001</v>
      </c>
    </row>
    <row r="47" spans="2:23" x14ac:dyDescent="0.25">
      <c r="B47" s="25" t="s">
        <v>6</v>
      </c>
      <c r="C47" s="4">
        <v>7450498</v>
      </c>
      <c r="D47" s="5">
        <v>344.41981407283106</v>
      </c>
      <c r="E47" s="5">
        <f t="shared" si="15"/>
        <v>2566099135.9099998</v>
      </c>
      <c r="F47" s="4">
        <v>2211817</v>
      </c>
      <c r="G47" s="5">
        <v>387.66056741131837</v>
      </c>
      <c r="H47" s="5">
        <f t="shared" si="16"/>
        <v>857434233.2299999</v>
      </c>
      <c r="I47" s="4">
        <v>4444051</v>
      </c>
      <c r="J47" s="5">
        <v>267.52930040631844</v>
      </c>
      <c r="K47" s="5">
        <f t="shared" si="17"/>
        <v>1188913854.9999998</v>
      </c>
      <c r="L47" s="4">
        <v>2782191</v>
      </c>
      <c r="M47" s="5">
        <v>348.37200317663309</v>
      </c>
      <c r="N47" s="5">
        <f t="shared" si="18"/>
        <v>969237451.88999999</v>
      </c>
      <c r="O47" s="4">
        <v>3874051</v>
      </c>
      <c r="P47" s="5">
        <v>252.37889464800543</v>
      </c>
      <c r="Q47" s="5">
        <f t="shared" si="19"/>
        <v>977728709.19000006</v>
      </c>
      <c r="R47" s="4">
        <v>9928267</v>
      </c>
      <c r="S47" s="5">
        <v>285.30099891249898</v>
      </c>
      <c r="T47" s="5">
        <f t="shared" si="20"/>
        <v>2832544492.5699997</v>
      </c>
      <c r="U47" s="4">
        <v>30690875</v>
      </c>
      <c r="V47" s="5">
        <v>306.01792479979804</v>
      </c>
      <c r="W47" s="5">
        <f t="shared" si="21"/>
        <v>9391957877.7900009</v>
      </c>
    </row>
    <row r="48" spans="2:23" x14ac:dyDescent="0.25">
      <c r="B48" s="25" t="s">
        <v>7</v>
      </c>
      <c r="C48" s="4">
        <v>10410845</v>
      </c>
      <c r="D48" s="5">
        <v>348.67134282952054</v>
      </c>
      <c r="E48" s="5">
        <f t="shared" si="15"/>
        <v>3629963306.1399999</v>
      </c>
      <c r="F48" s="4">
        <v>5564421</v>
      </c>
      <c r="G48" s="5">
        <v>399.19745460848492</v>
      </c>
      <c r="H48" s="5">
        <f t="shared" si="16"/>
        <v>2221302699.5700002</v>
      </c>
      <c r="I48" s="4">
        <v>6977418</v>
      </c>
      <c r="J48" s="5">
        <v>294.33782092602161</v>
      </c>
      <c r="K48" s="5">
        <f t="shared" si="17"/>
        <v>2053718009.8099999</v>
      </c>
      <c r="L48" s="4">
        <v>2016942</v>
      </c>
      <c r="M48" s="5">
        <v>330.7657618315252</v>
      </c>
      <c r="N48" s="5">
        <f t="shared" si="18"/>
        <v>667135357.20000005</v>
      </c>
      <c r="O48" s="4">
        <v>3936070</v>
      </c>
      <c r="P48" s="5">
        <v>274.02179584712673</v>
      </c>
      <c r="Q48" s="5">
        <f t="shared" si="19"/>
        <v>1078568969.98</v>
      </c>
      <c r="R48" s="4">
        <v>11799876</v>
      </c>
      <c r="S48" s="5">
        <v>304.17960889843243</v>
      </c>
      <c r="T48" s="5">
        <f t="shared" si="20"/>
        <v>3589281666.7299995</v>
      </c>
      <c r="U48" s="4">
        <v>40705572</v>
      </c>
      <c r="V48" s="5">
        <v>325.26185873103566</v>
      </c>
      <c r="W48" s="5">
        <f t="shared" si="21"/>
        <v>13239970009.43</v>
      </c>
    </row>
    <row r="49" spans="2:23" x14ac:dyDescent="0.25">
      <c r="B49" s="25" t="s">
        <v>8</v>
      </c>
      <c r="C49" s="4">
        <v>12789753</v>
      </c>
      <c r="D49" s="5">
        <v>356.98040540736008</v>
      </c>
      <c r="E49" s="5">
        <f t="shared" si="15"/>
        <v>4565691211</v>
      </c>
      <c r="F49" s="4">
        <v>3524871</v>
      </c>
      <c r="G49" s="5">
        <v>397.50582219888332</v>
      </c>
      <c r="H49" s="5">
        <f t="shared" si="16"/>
        <v>1401156745</v>
      </c>
      <c r="I49" s="4">
        <v>8829185</v>
      </c>
      <c r="J49" s="5">
        <v>280.02362992733759</v>
      </c>
      <c r="K49" s="5">
        <f t="shared" si="17"/>
        <v>2472380433</v>
      </c>
      <c r="L49" s="4">
        <v>2074557</v>
      </c>
      <c r="M49" s="5">
        <v>337.07012822496563</v>
      </c>
      <c r="N49" s="5">
        <f t="shared" si="18"/>
        <v>699271194</v>
      </c>
      <c r="O49" s="4">
        <v>5247525</v>
      </c>
      <c r="P49" s="5">
        <v>272.61448111252446</v>
      </c>
      <c r="Q49" s="5">
        <f t="shared" si="19"/>
        <v>1430551305</v>
      </c>
      <c r="R49" s="4">
        <v>9574280</v>
      </c>
      <c r="S49" s="5">
        <v>336.54118596907546</v>
      </c>
      <c r="T49" s="5">
        <f t="shared" si="20"/>
        <v>3222139546</v>
      </c>
      <c r="U49" s="4">
        <v>42040171</v>
      </c>
      <c r="V49" s="5">
        <v>328.04791479083184</v>
      </c>
      <c r="W49" s="5">
        <f t="shared" si="21"/>
        <v>13791190434</v>
      </c>
    </row>
    <row r="50" spans="2:23" x14ac:dyDescent="0.25">
      <c r="B50" s="25" t="s">
        <v>9</v>
      </c>
      <c r="C50" s="4">
        <v>12732217</v>
      </c>
      <c r="D50" s="5">
        <v>333.54855009854134</v>
      </c>
      <c r="E50" s="5">
        <f t="shared" si="15"/>
        <v>4246812519.8899999</v>
      </c>
      <c r="F50" s="4">
        <v>3050734</v>
      </c>
      <c r="G50" s="5">
        <v>386.24291527219356</v>
      </c>
      <c r="H50" s="5">
        <f t="shared" si="16"/>
        <v>1178324393.8800001</v>
      </c>
      <c r="I50" s="4">
        <v>5801710</v>
      </c>
      <c r="J50" s="5">
        <v>281.19225307538636</v>
      </c>
      <c r="K50" s="5">
        <f t="shared" si="17"/>
        <v>1631395906.5899999</v>
      </c>
      <c r="L50" s="4">
        <v>2488800</v>
      </c>
      <c r="M50" s="5">
        <v>341.86635519125679</v>
      </c>
      <c r="N50" s="5">
        <f t="shared" si="18"/>
        <v>850836984.79999983</v>
      </c>
      <c r="O50" s="4">
        <v>3818245</v>
      </c>
      <c r="P50" s="5">
        <v>276.22700003797559</v>
      </c>
      <c r="Q50" s="5">
        <f t="shared" si="19"/>
        <v>1054702361.7600001</v>
      </c>
      <c r="R50" s="4">
        <v>10609732</v>
      </c>
      <c r="S50" s="5">
        <v>309.64687700971155</v>
      </c>
      <c r="T50" s="5">
        <f t="shared" si="20"/>
        <v>3285270379.710001</v>
      </c>
      <c r="U50" s="4">
        <v>38501438</v>
      </c>
      <c r="V50" s="5">
        <v>318.10091214333346</v>
      </c>
      <c r="W50" s="5">
        <f t="shared" si="21"/>
        <v>12247342546.630001</v>
      </c>
    </row>
    <row r="51" spans="2:23" x14ac:dyDescent="0.25">
      <c r="B51" s="25" t="s">
        <v>10</v>
      </c>
      <c r="C51" s="4">
        <v>11868782.5</v>
      </c>
      <c r="D51" s="5">
        <v>328.92294638561282</v>
      </c>
      <c r="E51" s="5">
        <f t="shared" si="15"/>
        <v>3903914909.9099998</v>
      </c>
      <c r="F51" s="4">
        <v>4235044</v>
      </c>
      <c r="G51" s="5">
        <v>377.30250909081462</v>
      </c>
      <c r="H51" s="5">
        <f t="shared" si="16"/>
        <v>1597892727.3099999</v>
      </c>
      <c r="I51" s="4">
        <v>7300284</v>
      </c>
      <c r="J51" s="5">
        <v>273.66530381968698</v>
      </c>
      <c r="K51" s="5">
        <f t="shared" si="17"/>
        <v>1997834438.8299997</v>
      </c>
      <c r="L51" s="4">
        <v>3573050.5</v>
      </c>
      <c r="M51" s="5">
        <v>335.59274137883023</v>
      </c>
      <c r="N51" s="5">
        <f t="shared" si="18"/>
        <v>1199089812.3800001</v>
      </c>
      <c r="O51" s="4">
        <v>4951491.5</v>
      </c>
      <c r="P51" s="5">
        <v>261.3001462549214</v>
      </c>
      <c r="Q51" s="5">
        <f t="shared" si="19"/>
        <v>1293825453.1300001</v>
      </c>
      <c r="R51" s="4">
        <v>11429870.200000003</v>
      </c>
      <c r="S51" s="5">
        <v>323.81815106176731</v>
      </c>
      <c r="T51" s="5">
        <f t="shared" si="20"/>
        <v>3701199435.0399933</v>
      </c>
      <c r="U51" s="4">
        <v>43358522.700000003</v>
      </c>
      <c r="V51" s="5">
        <v>315.82618419330959</v>
      </c>
      <c r="W51" s="5">
        <f t="shared" si="21"/>
        <v>13693756776.599997</v>
      </c>
    </row>
    <row r="52" spans="2:23" x14ac:dyDescent="0.25">
      <c r="B52" s="10" t="s">
        <v>11</v>
      </c>
      <c r="C52" s="11">
        <v>116435447.5</v>
      </c>
      <c r="D52" s="11">
        <v>3639.9444072777796</v>
      </c>
      <c r="E52" s="11">
        <v>35696309695.970001</v>
      </c>
      <c r="F52" s="11">
        <v>41608705</v>
      </c>
      <c r="G52" s="11">
        <v>4127.2713749638233</v>
      </c>
      <c r="H52" s="11">
        <v>14216773799.26</v>
      </c>
      <c r="I52" s="11">
        <v>77189409</v>
      </c>
      <c r="J52" s="11">
        <v>3060.3111679927788</v>
      </c>
      <c r="K52" s="11">
        <v>19932966171.779995</v>
      </c>
      <c r="L52" s="11">
        <v>37767696.5</v>
      </c>
      <c r="M52" s="11">
        <v>3627.7251427036613</v>
      </c>
      <c r="N52" s="11">
        <v>11119579359.950001</v>
      </c>
      <c r="O52" s="11">
        <v>45137668.5</v>
      </c>
      <c r="P52" s="11">
        <v>2873.997973336302</v>
      </c>
      <c r="Q52" s="11">
        <v>10813540978.57</v>
      </c>
      <c r="R52" s="11">
        <v>124904630.2</v>
      </c>
      <c r="S52" s="11">
        <v>3211.4893312662934</v>
      </c>
      <c r="T52" s="11">
        <v>33472617845.180008</v>
      </c>
      <c r="U52" s="11">
        <f t="shared" ref="U52" si="22">SUM(U40:U51)</f>
        <v>443043556.69999999</v>
      </c>
      <c r="V52" s="11">
        <f t="shared" ref="V52" si="23">SUM(V40:V51)</f>
        <v>3380.2385721778883</v>
      </c>
      <c r="W52" s="11">
        <f>SUM(W40:W51)</f>
        <v>125251787850.71001</v>
      </c>
    </row>
    <row r="53" spans="2:23" ht="15.75" thickBot="1" x14ac:dyDescent="0.3">
      <c r="C53" s="22"/>
      <c r="D53" s="22"/>
      <c r="E53" s="15"/>
      <c r="F53" s="22"/>
      <c r="G53" s="22"/>
      <c r="H53" s="15"/>
      <c r="I53" s="22"/>
      <c r="J53" s="22"/>
      <c r="K53" s="15"/>
      <c r="L53" s="22"/>
      <c r="M53" s="22"/>
      <c r="N53" s="15"/>
      <c r="O53" s="22"/>
      <c r="P53" s="22"/>
      <c r="Q53" s="15"/>
    </row>
    <row r="54" spans="2:23" ht="15.75" thickBot="1" x14ac:dyDescent="0.3">
      <c r="B54" s="6" t="s">
        <v>22</v>
      </c>
      <c r="C54" s="18" t="s">
        <v>13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20"/>
    </row>
    <row r="55" spans="2:23" ht="15.75" customHeight="1" x14ac:dyDescent="0.25">
      <c r="B55" s="30"/>
      <c r="C55" s="27" t="s">
        <v>38</v>
      </c>
      <c r="D55" s="27"/>
      <c r="E55" s="27"/>
      <c r="F55" s="27" t="s">
        <v>39</v>
      </c>
      <c r="G55" s="27"/>
      <c r="H55" s="27"/>
      <c r="I55" s="27" t="s">
        <v>35</v>
      </c>
      <c r="J55" s="27"/>
      <c r="K55" s="27"/>
      <c r="L55" s="27" t="s">
        <v>40</v>
      </c>
      <c r="M55" s="27"/>
      <c r="N55" s="27"/>
      <c r="O55" s="27" t="s">
        <v>41</v>
      </c>
      <c r="P55" s="27"/>
      <c r="Q55" s="27"/>
      <c r="R55" s="27" t="s">
        <v>14</v>
      </c>
      <c r="S55" s="27"/>
      <c r="T55" s="27"/>
      <c r="U55" s="27" t="s">
        <v>15</v>
      </c>
      <c r="V55" s="27"/>
      <c r="W55" s="27"/>
    </row>
    <row r="56" spans="2:23" ht="40.5" x14ac:dyDescent="0.25">
      <c r="B56" s="25" t="s">
        <v>0</v>
      </c>
      <c r="C56" s="25" t="s">
        <v>16</v>
      </c>
      <c r="D56" s="25" t="s">
        <v>17</v>
      </c>
      <c r="E56" s="25" t="s">
        <v>47</v>
      </c>
      <c r="F56" s="25" t="s">
        <v>16</v>
      </c>
      <c r="G56" s="25" t="s">
        <v>17</v>
      </c>
      <c r="H56" s="25" t="s">
        <v>47</v>
      </c>
      <c r="I56" s="25" t="s">
        <v>16</v>
      </c>
      <c r="J56" s="25" t="s">
        <v>17</v>
      </c>
      <c r="K56" s="25" t="s">
        <v>47</v>
      </c>
      <c r="L56" s="25" t="s">
        <v>16</v>
      </c>
      <c r="M56" s="25" t="s">
        <v>17</v>
      </c>
      <c r="N56" s="25" t="s">
        <v>47</v>
      </c>
      <c r="O56" s="25" t="s">
        <v>16</v>
      </c>
      <c r="P56" s="25" t="s">
        <v>17</v>
      </c>
      <c r="Q56" s="25" t="s">
        <v>47</v>
      </c>
      <c r="R56" s="25" t="s">
        <v>16</v>
      </c>
      <c r="S56" s="25" t="s">
        <v>17</v>
      </c>
      <c r="T56" s="25" t="s">
        <v>47</v>
      </c>
      <c r="U56" s="25" t="s">
        <v>16</v>
      </c>
      <c r="V56" s="25" t="s">
        <v>17</v>
      </c>
      <c r="W56" s="25" t="s">
        <v>47</v>
      </c>
    </row>
    <row r="57" spans="2:23" x14ac:dyDescent="0.25">
      <c r="B57" s="25" t="s">
        <v>18</v>
      </c>
      <c r="C57" s="4">
        <v>9487315</v>
      </c>
      <c r="D57" s="5">
        <v>218.90365064404418</v>
      </c>
      <c r="E57" s="5">
        <f>C57*D57</f>
        <v>2076807888.3099999</v>
      </c>
      <c r="F57" s="4">
        <v>3587584</v>
      </c>
      <c r="G57" s="5">
        <v>238.95093728537088</v>
      </c>
      <c r="H57" s="5">
        <f>F57*G57</f>
        <v>857256559.38999999</v>
      </c>
      <c r="I57" s="4">
        <v>7318057</v>
      </c>
      <c r="J57" s="5">
        <v>211.7923101938124</v>
      </c>
      <c r="K57" s="5">
        <f>I57*J57</f>
        <v>1549908198.1600001</v>
      </c>
      <c r="L57" s="4">
        <v>4182189</v>
      </c>
      <c r="M57" s="5">
        <v>231.08325613930884</v>
      </c>
      <c r="N57" s="5">
        <f>L57*M57</f>
        <v>966433851.90999997</v>
      </c>
      <c r="O57" s="4">
        <v>4278599</v>
      </c>
      <c r="P57" s="5">
        <v>200.88990375120454</v>
      </c>
      <c r="Q57" s="5">
        <f>O57*P57</f>
        <v>859527341.29999995</v>
      </c>
      <c r="R57" s="4">
        <v>12685933</v>
      </c>
      <c r="S57" s="5">
        <v>229.82170340644237</v>
      </c>
      <c r="T57" s="5">
        <f>R57*S57</f>
        <v>2915502731.3599997</v>
      </c>
      <c r="U57" s="4">
        <v>41539677</v>
      </c>
      <c r="V57" s="5">
        <v>222.08734483972998</v>
      </c>
      <c r="W57" s="5">
        <f>U57*V57</f>
        <v>9225436570.4300003</v>
      </c>
    </row>
    <row r="58" spans="2:23" x14ac:dyDescent="0.25">
      <c r="B58" s="25" t="s">
        <v>19</v>
      </c>
      <c r="C58" s="4">
        <v>7704898</v>
      </c>
      <c r="D58" s="5">
        <v>221.02781071469084</v>
      </c>
      <c r="E58" s="5">
        <f t="shared" ref="E58:E68" si="24">C58*D58</f>
        <v>1702996736.72</v>
      </c>
      <c r="F58" s="4">
        <v>3620220</v>
      </c>
      <c r="G58" s="5">
        <v>236.61607392644646</v>
      </c>
      <c r="H58" s="5">
        <f t="shared" ref="H58:H68" si="25">F58*G58</f>
        <v>856602243.14999998</v>
      </c>
      <c r="I58" s="4">
        <v>9635536</v>
      </c>
      <c r="J58" s="5">
        <v>216.47587254616661</v>
      </c>
      <c r="K58" s="5">
        <f t="shared" ref="K58:K68" si="26">I58*J58</f>
        <v>2085861063.05</v>
      </c>
      <c r="L58" s="4">
        <v>3234178</v>
      </c>
      <c r="M58" s="5">
        <v>206.18099355384894</v>
      </c>
      <c r="N58" s="5">
        <f t="shared" ref="N58:N68" si="27">L58*M58</f>
        <v>666826033.37</v>
      </c>
      <c r="O58" s="4">
        <v>5962910</v>
      </c>
      <c r="P58" s="5">
        <v>192.58577887306703</v>
      </c>
      <c r="Q58" s="5">
        <f t="shared" ref="Q58:Q68" si="28">O58*P58</f>
        <v>1148371666.7</v>
      </c>
      <c r="R58" s="4">
        <v>11858378</v>
      </c>
      <c r="S58" s="5">
        <v>221.90273156075861</v>
      </c>
      <c r="T58" s="5">
        <f t="shared" ref="T58:T68" si="29">R58*S58</f>
        <v>2631406470.0800056</v>
      </c>
      <c r="U58" s="4">
        <v>42016120</v>
      </c>
      <c r="V58" s="5">
        <v>216.39466502547131</v>
      </c>
      <c r="W58" s="5">
        <f t="shared" ref="W58:W68" si="30">U58*V58</f>
        <v>9092064213.0700054</v>
      </c>
    </row>
    <row r="59" spans="2:23" x14ac:dyDescent="0.25">
      <c r="B59" s="25" t="s">
        <v>1</v>
      </c>
      <c r="C59" s="4">
        <v>7618377</v>
      </c>
      <c r="D59" s="5">
        <v>201.55648279416994</v>
      </c>
      <c r="E59" s="5">
        <f t="shared" si="24"/>
        <v>1535533272.72</v>
      </c>
      <c r="F59" s="4">
        <v>4223247</v>
      </c>
      <c r="G59" s="5">
        <v>224.25235956599269</v>
      </c>
      <c r="H59" s="5">
        <f t="shared" si="25"/>
        <v>947073104.77999997</v>
      </c>
      <c r="I59" s="4">
        <v>8796188</v>
      </c>
      <c r="J59" s="5">
        <v>206.9071928373973</v>
      </c>
      <c r="K59" s="5">
        <f t="shared" si="26"/>
        <v>1819994566.75</v>
      </c>
      <c r="L59" s="4">
        <v>3489800</v>
      </c>
      <c r="M59" s="5">
        <v>201.09899387070891</v>
      </c>
      <c r="N59" s="5">
        <f t="shared" si="27"/>
        <v>701795268.80999994</v>
      </c>
      <c r="O59" s="4">
        <v>4369979</v>
      </c>
      <c r="P59" s="5">
        <v>189.24826436236879</v>
      </c>
      <c r="Q59" s="5">
        <f t="shared" si="28"/>
        <v>827010941.04999995</v>
      </c>
      <c r="R59" s="4">
        <v>13498057</v>
      </c>
      <c r="S59" s="5">
        <v>224.22317957614192</v>
      </c>
      <c r="T59" s="5">
        <f t="shared" si="29"/>
        <v>3026577258.6399994</v>
      </c>
      <c r="U59" s="4">
        <v>41995648</v>
      </c>
      <c r="V59" s="5">
        <v>210.92624675656867</v>
      </c>
      <c r="W59" s="5">
        <f t="shared" si="30"/>
        <v>8857984412.75</v>
      </c>
    </row>
    <row r="60" spans="2:23" x14ac:dyDescent="0.25">
      <c r="B60" s="25" t="s">
        <v>2</v>
      </c>
      <c r="C60" s="4">
        <v>8197524</v>
      </c>
      <c r="D60" s="5">
        <v>198.13792133575944</v>
      </c>
      <c r="E60" s="5">
        <f t="shared" si="24"/>
        <v>1624240365.46</v>
      </c>
      <c r="F60" s="4">
        <v>4336004</v>
      </c>
      <c r="G60" s="5">
        <v>217.38523237294061</v>
      </c>
      <c r="H60" s="5">
        <f t="shared" si="25"/>
        <v>942583237.11000001</v>
      </c>
      <c r="I60" s="4">
        <v>7930855</v>
      </c>
      <c r="J60" s="5">
        <v>192.40827826886257</v>
      </c>
      <c r="K60" s="5">
        <f t="shared" si="26"/>
        <v>1525962155.75</v>
      </c>
      <c r="L60" s="4">
        <v>2884506</v>
      </c>
      <c r="M60" s="5">
        <v>204.08312611240885</v>
      </c>
      <c r="N60" s="5">
        <f t="shared" si="27"/>
        <v>588679001.76999998</v>
      </c>
      <c r="O60" s="4">
        <v>4638064</v>
      </c>
      <c r="P60" s="5">
        <v>189.78247617324817</v>
      </c>
      <c r="Q60" s="5">
        <f t="shared" si="28"/>
        <v>880223270.57000005</v>
      </c>
      <c r="R60" s="4">
        <v>12779827</v>
      </c>
      <c r="S60" s="5">
        <v>216.74930108991313</v>
      </c>
      <c r="T60" s="5">
        <f t="shared" si="29"/>
        <v>2770018570.3000011</v>
      </c>
      <c r="U60" s="4">
        <v>40766780</v>
      </c>
      <c r="V60" s="5">
        <v>204.37490037133179</v>
      </c>
      <c r="W60" s="5">
        <f t="shared" si="30"/>
        <v>8331706600.960001</v>
      </c>
    </row>
    <row r="61" spans="2:23" x14ac:dyDescent="0.25">
      <c r="B61" s="25" t="s">
        <v>3</v>
      </c>
      <c r="C61" s="4">
        <v>9476764</v>
      </c>
      <c r="D61" s="5">
        <v>197.25906838030366</v>
      </c>
      <c r="E61" s="5">
        <f t="shared" si="24"/>
        <v>1869377637.9000001</v>
      </c>
      <c r="F61" s="4">
        <v>3465248</v>
      </c>
      <c r="G61" s="5">
        <v>214.564363479901</v>
      </c>
      <c r="H61" s="5">
        <f t="shared" si="25"/>
        <v>743518731.41999996</v>
      </c>
      <c r="I61" s="5">
        <v>8847423</v>
      </c>
      <c r="J61" s="5">
        <v>195.65346787759555</v>
      </c>
      <c r="K61" s="5">
        <f t="shared" si="26"/>
        <v>1731028991.73</v>
      </c>
      <c r="L61" s="4">
        <v>2907002</v>
      </c>
      <c r="M61" s="5">
        <v>196.65442400452423</v>
      </c>
      <c r="N61" s="5">
        <f t="shared" si="27"/>
        <v>571674803.88999999</v>
      </c>
      <c r="O61" s="4">
        <v>3847975</v>
      </c>
      <c r="P61" s="5">
        <v>181.00169773192394</v>
      </c>
      <c r="Q61" s="5">
        <f t="shared" si="28"/>
        <v>696490007.83000004</v>
      </c>
      <c r="R61" s="4">
        <v>12410247</v>
      </c>
      <c r="S61" s="5">
        <v>207.12779550479519</v>
      </c>
      <c r="T61" s="5">
        <f t="shared" si="29"/>
        <v>2570507102.7799978</v>
      </c>
      <c r="U61" s="4">
        <v>40954659</v>
      </c>
      <c r="V61" s="5">
        <v>199.79649386288378</v>
      </c>
      <c r="W61" s="5">
        <f t="shared" si="30"/>
        <v>8182597275.5499983</v>
      </c>
    </row>
    <row r="62" spans="2:23" x14ac:dyDescent="0.25">
      <c r="B62" s="25" t="s">
        <v>4</v>
      </c>
      <c r="C62" s="4">
        <v>8663960</v>
      </c>
      <c r="D62" s="5">
        <v>189.59464547851098</v>
      </c>
      <c r="E62" s="5">
        <f t="shared" si="24"/>
        <v>1642640424.6400001</v>
      </c>
      <c r="F62" s="4">
        <v>4152956</v>
      </c>
      <c r="G62" s="5">
        <v>211.97885765464406</v>
      </c>
      <c r="H62" s="5">
        <f t="shared" si="25"/>
        <v>880338868.76999998</v>
      </c>
      <c r="I62" s="4">
        <v>9913467</v>
      </c>
      <c r="J62" s="5">
        <v>196.56900181843548</v>
      </c>
      <c r="K62" s="5">
        <f t="shared" si="26"/>
        <v>1948680312.7500002</v>
      </c>
      <c r="L62" s="4">
        <v>2097721</v>
      </c>
      <c r="M62" s="5">
        <v>186.31608422187696</v>
      </c>
      <c r="N62" s="5">
        <f t="shared" si="27"/>
        <v>390839162.50999999</v>
      </c>
      <c r="O62" s="4">
        <v>5309952</v>
      </c>
      <c r="P62" s="5">
        <v>176.71318898927899</v>
      </c>
      <c r="Q62" s="5">
        <f t="shared" si="28"/>
        <v>938338551.29999995</v>
      </c>
      <c r="R62" s="4">
        <v>12612033</v>
      </c>
      <c r="S62" s="5">
        <v>193.0263567578676</v>
      </c>
      <c r="T62" s="5">
        <f t="shared" si="29"/>
        <v>2434454781.2999992</v>
      </c>
      <c r="U62" s="4">
        <v>42750089</v>
      </c>
      <c r="V62" s="5">
        <v>192.63801067805966</v>
      </c>
      <c r="W62" s="5">
        <f t="shared" si="30"/>
        <v>8235292101.2700005</v>
      </c>
    </row>
    <row r="63" spans="2:23" x14ac:dyDescent="0.25">
      <c r="B63" s="25" t="s">
        <v>5</v>
      </c>
      <c r="C63" s="4">
        <v>9216344</v>
      </c>
      <c r="D63" s="5">
        <v>196.93809294444739</v>
      </c>
      <c r="E63" s="5">
        <f t="shared" si="24"/>
        <v>1815049211.28</v>
      </c>
      <c r="F63" s="4">
        <v>4565051</v>
      </c>
      <c r="G63" s="5">
        <v>214.10635910310751</v>
      </c>
      <c r="H63" s="5">
        <f t="shared" si="25"/>
        <v>977406448.73000002</v>
      </c>
      <c r="I63" s="4">
        <v>9587382</v>
      </c>
      <c r="J63" s="5">
        <v>187.2640330311236</v>
      </c>
      <c r="K63" s="5">
        <f t="shared" si="26"/>
        <v>1795371819.53</v>
      </c>
      <c r="L63" s="4">
        <v>4289966</v>
      </c>
      <c r="M63" s="5">
        <v>200.07679658999629</v>
      </c>
      <c r="N63" s="5">
        <f t="shared" si="27"/>
        <v>858322654.75999999</v>
      </c>
      <c r="O63" s="4">
        <v>4798652</v>
      </c>
      <c r="P63" s="5">
        <v>187.2625552321777</v>
      </c>
      <c r="Q63" s="5">
        <f t="shared" si="28"/>
        <v>898607835.19000006</v>
      </c>
      <c r="R63" s="4">
        <v>14379213</v>
      </c>
      <c r="S63" s="5">
        <v>189.32929298147249</v>
      </c>
      <c r="T63" s="5">
        <f t="shared" si="29"/>
        <v>2722406230.9199982</v>
      </c>
      <c r="U63" s="4">
        <v>46836608</v>
      </c>
      <c r="V63" s="5">
        <v>193.59139330521114</v>
      </c>
      <c r="W63" s="5">
        <f t="shared" si="30"/>
        <v>9067164200.4099979</v>
      </c>
    </row>
    <row r="64" spans="2:23" x14ac:dyDescent="0.25">
      <c r="B64" s="25" t="s">
        <v>6</v>
      </c>
      <c r="C64" s="4">
        <v>10557405</v>
      </c>
      <c r="D64" s="5">
        <v>206.58251089448589</v>
      </c>
      <c r="E64" s="5">
        <f t="shared" si="24"/>
        <v>2180975233.4299998</v>
      </c>
      <c r="F64" s="4">
        <v>4252345</v>
      </c>
      <c r="G64" s="5">
        <v>223.83442936074096</v>
      </c>
      <c r="H64" s="5">
        <f t="shared" si="25"/>
        <v>951821216.51999998</v>
      </c>
      <c r="I64" s="4">
        <v>8192855</v>
      </c>
      <c r="J64" s="5">
        <v>192.70394773128538</v>
      </c>
      <c r="K64" s="5">
        <f t="shared" si="26"/>
        <v>1578795501.6900001</v>
      </c>
      <c r="L64" s="4">
        <v>2893243</v>
      </c>
      <c r="M64" s="5">
        <v>205.34428671563364</v>
      </c>
      <c r="N64" s="5">
        <f t="shared" si="27"/>
        <v>594110920.13</v>
      </c>
      <c r="O64" s="4">
        <v>4362099</v>
      </c>
      <c r="P64" s="5">
        <v>195.43523841389202</v>
      </c>
      <c r="Q64" s="5">
        <f t="shared" si="28"/>
        <v>852507858.04999995</v>
      </c>
      <c r="R64" s="4">
        <v>14667823</v>
      </c>
      <c r="S64" s="5">
        <v>204.83959721971004</v>
      </c>
      <c r="T64" s="5">
        <f t="shared" si="29"/>
        <v>3004550955.4099989</v>
      </c>
      <c r="U64" s="4">
        <v>44925770</v>
      </c>
      <c r="V64" s="5">
        <v>203.953358734419</v>
      </c>
      <c r="W64" s="5">
        <f t="shared" si="30"/>
        <v>9162761685.2299995</v>
      </c>
    </row>
    <row r="65" spans="2:23" x14ac:dyDescent="0.25">
      <c r="B65" s="25" t="s">
        <v>7</v>
      </c>
      <c r="C65" s="4">
        <v>7394805</v>
      </c>
      <c r="D65" s="5">
        <v>196.35882982986027</v>
      </c>
      <c r="E65" s="5">
        <f t="shared" si="24"/>
        <v>1452035256.6199999</v>
      </c>
      <c r="F65" s="4">
        <v>2256102</v>
      </c>
      <c r="G65" s="5">
        <v>220.21226061587643</v>
      </c>
      <c r="H65" s="5">
        <f t="shared" si="25"/>
        <v>496821321.60000002</v>
      </c>
      <c r="I65" s="4">
        <v>6884538</v>
      </c>
      <c r="J65" s="5">
        <v>186.5492574272958</v>
      </c>
      <c r="K65" s="5">
        <f t="shared" si="26"/>
        <v>1284305451.6300001</v>
      </c>
      <c r="L65" s="4">
        <v>2467331</v>
      </c>
      <c r="M65" s="5">
        <v>192.53926159886939</v>
      </c>
      <c r="N65" s="5">
        <f t="shared" si="27"/>
        <v>475058088.86000001</v>
      </c>
      <c r="O65" s="4">
        <v>3783348</v>
      </c>
      <c r="P65" s="5">
        <v>187.17430800444475</v>
      </c>
      <c r="Q65" s="5">
        <f t="shared" si="28"/>
        <v>708145543.84000003</v>
      </c>
      <c r="R65" s="4">
        <v>12560390</v>
      </c>
      <c r="S65" s="5">
        <v>201.01436826483885</v>
      </c>
      <c r="T65" s="5">
        <f t="shared" si="29"/>
        <v>2524818861.0099993</v>
      </c>
      <c r="U65" s="4">
        <v>35346514</v>
      </c>
      <c r="V65" s="5">
        <v>196.3753631704671</v>
      </c>
      <c r="W65" s="5">
        <f t="shared" si="30"/>
        <v>6941184523.5599995</v>
      </c>
    </row>
    <row r="66" spans="2:23" x14ac:dyDescent="0.25">
      <c r="B66" s="25" t="s">
        <v>8</v>
      </c>
      <c r="C66" s="4">
        <v>7599853</v>
      </c>
      <c r="D66" s="5">
        <v>193.88284416685428</v>
      </c>
      <c r="E66" s="5">
        <f t="shared" si="24"/>
        <v>1473481114.8900001</v>
      </c>
      <c r="F66" s="4">
        <v>2467803</v>
      </c>
      <c r="G66" s="5">
        <v>220.09662148477815</v>
      </c>
      <c r="H66" s="5">
        <f t="shared" si="25"/>
        <v>543155102.78999996</v>
      </c>
      <c r="I66" s="4">
        <v>9853152</v>
      </c>
      <c r="J66" s="5">
        <v>183.73689250810301</v>
      </c>
      <c r="K66" s="5">
        <f t="shared" si="26"/>
        <v>1810387529.8900001</v>
      </c>
      <c r="L66" s="4">
        <v>5108414</v>
      </c>
      <c r="M66" s="5">
        <v>192.55878175887858</v>
      </c>
      <c r="N66" s="5">
        <f t="shared" si="27"/>
        <v>983669976.55999994</v>
      </c>
      <c r="O66" s="4">
        <v>3393704</v>
      </c>
      <c r="P66" s="5">
        <v>177.42314096043731</v>
      </c>
      <c r="Q66" s="5">
        <f t="shared" si="28"/>
        <v>602121623.16999996</v>
      </c>
      <c r="R66" s="4">
        <v>13045475</v>
      </c>
      <c r="S66" s="5">
        <v>200.74845068117486</v>
      </c>
      <c r="T66" s="5">
        <f t="shared" si="29"/>
        <v>2618858894.6499996</v>
      </c>
      <c r="U66" s="4">
        <v>41468401</v>
      </c>
      <c r="V66" s="5">
        <v>193.68179260034645</v>
      </c>
      <c r="W66" s="5">
        <f t="shared" si="30"/>
        <v>8031674241.9499998</v>
      </c>
    </row>
    <row r="67" spans="2:23" x14ac:dyDescent="0.25">
      <c r="B67" s="25" t="s">
        <v>9</v>
      </c>
      <c r="C67" s="4">
        <v>8556029</v>
      </c>
      <c r="D67" s="5">
        <v>194.96319259203071</v>
      </c>
      <c r="E67" s="5">
        <f t="shared" si="24"/>
        <v>1668110729.75</v>
      </c>
      <c r="F67" s="4">
        <v>4847627</v>
      </c>
      <c r="G67" s="5">
        <v>227.86965201117988</v>
      </c>
      <c r="H67" s="5">
        <f t="shared" si="25"/>
        <v>1104627077.5699999</v>
      </c>
      <c r="I67" s="4">
        <v>7498534</v>
      </c>
      <c r="J67" s="5">
        <v>184.80584918465397</v>
      </c>
      <c r="K67" s="5">
        <f t="shared" si="26"/>
        <v>1385772943.51</v>
      </c>
      <c r="L67" s="4">
        <v>4126468</v>
      </c>
      <c r="M67" s="5">
        <v>190.27213049271191</v>
      </c>
      <c r="N67" s="5">
        <f t="shared" si="27"/>
        <v>785151857.76999998</v>
      </c>
      <c r="O67" s="4">
        <v>4029804</v>
      </c>
      <c r="P67" s="5">
        <v>171.40420230859866</v>
      </c>
      <c r="Q67" s="5">
        <f t="shared" si="28"/>
        <v>690725340.08000004</v>
      </c>
      <c r="R67" s="4">
        <v>10580357</v>
      </c>
      <c r="S67" s="5">
        <v>196.81037634930473</v>
      </c>
      <c r="T67" s="5">
        <f t="shared" si="29"/>
        <v>2082324043.0800009</v>
      </c>
      <c r="U67" s="4">
        <v>39638819</v>
      </c>
      <c r="V67" s="5">
        <v>194.67562824613924</v>
      </c>
      <c r="W67" s="5">
        <f t="shared" si="30"/>
        <v>7716711991.7600012</v>
      </c>
    </row>
    <row r="68" spans="2:23" x14ac:dyDescent="0.25">
      <c r="B68" s="25" t="s">
        <v>10</v>
      </c>
      <c r="C68" s="4">
        <v>11206586</v>
      </c>
      <c r="D68" s="5">
        <v>204.71084245906826</v>
      </c>
      <c r="E68" s="5">
        <f t="shared" si="24"/>
        <v>2294109661.1500001</v>
      </c>
      <c r="F68" s="4">
        <v>3671795</v>
      </c>
      <c r="G68" s="5">
        <v>235.34469320318809</v>
      </c>
      <c r="H68" s="5">
        <f t="shared" si="25"/>
        <v>864137467.77999997</v>
      </c>
      <c r="I68" s="4">
        <v>7489321</v>
      </c>
      <c r="J68" s="5">
        <v>209.04677265535821</v>
      </c>
      <c r="K68" s="5">
        <f t="shared" si="26"/>
        <v>1565618384.4300001</v>
      </c>
      <c r="L68" s="4">
        <v>3781120</v>
      </c>
      <c r="M68" s="5">
        <v>190.50243138805433</v>
      </c>
      <c r="N68" s="5">
        <f t="shared" si="27"/>
        <v>720312553.37</v>
      </c>
      <c r="O68" s="4">
        <v>4500040</v>
      </c>
      <c r="P68" s="5">
        <v>174.32443560057243</v>
      </c>
      <c r="Q68" s="5">
        <f t="shared" si="28"/>
        <v>784466933.17999995</v>
      </c>
      <c r="R68" s="4">
        <v>10491674</v>
      </c>
      <c r="S68" s="5">
        <v>194.76073766779226</v>
      </c>
      <c r="T68" s="5">
        <f t="shared" si="29"/>
        <v>2043366167.6099966</v>
      </c>
      <c r="U68" s="4">
        <v>41140536</v>
      </c>
      <c r="V68" s="5">
        <v>201.06717052787053</v>
      </c>
      <c r="W68" s="5">
        <f t="shared" si="30"/>
        <v>8272011167.5199966</v>
      </c>
    </row>
    <row r="69" spans="2:23" x14ac:dyDescent="0.25">
      <c r="B69" s="10" t="s">
        <v>11</v>
      </c>
      <c r="C69" s="11">
        <v>105679860</v>
      </c>
      <c r="D69" s="11">
        <v>2419.9158922342258</v>
      </c>
      <c r="E69" s="11">
        <v>21335357532.870003</v>
      </c>
      <c r="F69" s="11">
        <v>45445982</v>
      </c>
      <c r="G69" s="11">
        <v>2685.2118400641666</v>
      </c>
      <c r="H69" s="11">
        <v>10165341379.610001</v>
      </c>
      <c r="I69" s="11">
        <v>101947308</v>
      </c>
      <c r="J69" s="11">
        <v>2363.91287608009</v>
      </c>
      <c r="K69" s="11">
        <v>20081686918.869999</v>
      </c>
      <c r="L69" s="11">
        <v>41461938</v>
      </c>
      <c r="M69" s="11">
        <v>2396.7105664468208</v>
      </c>
      <c r="N69" s="11">
        <v>8302874173.71</v>
      </c>
      <c r="O69" s="11">
        <v>53275126</v>
      </c>
      <c r="P69" s="11">
        <v>2223.2451904012141</v>
      </c>
      <c r="Q69" s="11">
        <v>9886536912.2600021</v>
      </c>
      <c r="R69" s="11">
        <v>151569407</v>
      </c>
      <c r="S69" s="11">
        <v>2480.3538910602119</v>
      </c>
      <c r="T69" s="11">
        <v>31344792067.139996</v>
      </c>
      <c r="U69" s="11">
        <f t="shared" ref="U69" si="31">SUM(U57:U68)</f>
        <v>499379621</v>
      </c>
      <c r="V69" s="11">
        <f t="shared" ref="V69" si="32">SUM(V57:V68)</f>
        <v>2429.5623681184984</v>
      </c>
      <c r="W69" s="11">
        <f>SUM(W57:W68)</f>
        <v>101116588984.45999</v>
      </c>
    </row>
    <row r="70" spans="2:23" ht="15.75" thickBot="1" x14ac:dyDescent="0.3"/>
    <row r="71" spans="2:23" ht="15.75" thickBot="1" x14ac:dyDescent="0.3">
      <c r="B71" s="2" t="s">
        <v>23</v>
      </c>
      <c r="C71" s="18" t="s">
        <v>13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20"/>
    </row>
    <row r="72" spans="2:23" ht="15.75" customHeight="1" x14ac:dyDescent="0.25">
      <c r="B72" s="30"/>
      <c r="C72" s="27" t="s">
        <v>45</v>
      </c>
      <c r="D72" s="27"/>
      <c r="E72" s="27"/>
      <c r="F72" s="27" t="s">
        <v>42</v>
      </c>
      <c r="G72" s="27"/>
      <c r="H72" s="27"/>
      <c r="I72" s="27" t="s">
        <v>43</v>
      </c>
      <c r="J72" s="27"/>
      <c r="K72" s="27"/>
      <c r="L72" s="27" t="s">
        <v>40</v>
      </c>
      <c r="M72" s="27"/>
      <c r="N72" s="27"/>
      <c r="O72" s="27" t="s">
        <v>41</v>
      </c>
      <c r="P72" s="27"/>
      <c r="Q72" s="27"/>
      <c r="R72" s="27" t="s">
        <v>14</v>
      </c>
      <c r="S72" s="27"/>
      <c r="T72" s="27"/>
      <c r="U72" s="27" t="s">
        <v>15</v>
      </c>
      <c r="V72" s="27"/>
      <c r="W72" s="27"/>
    </row>
    <row r="73" spans="2:23" ht="40.5" x14ac:dyDescent="0.25">
      <c r="B73" s="25" t="s">
        <v>0</v>
      </c>
      <c r="C73" s="25"/>
      <c r="D73" s="25" t="s">
        <v>17</v>
      </c>
      <c r="E73" s="25" t="s">
        <v>47</v>
      </c>
      <c r="F73" s="25" t="s">
        <v>16</v>
      </c>
      <c r="G73" s="25" t="s">
        <v>17</v>
      </c>
      <c r="H73" s="25" t="s">
        <v>47</v>
      </c>
      <c r="I73" s="25" t="s">
        <v>16</v>
      </c>
      <c r="J73" s="25" t="s">
        <v>17</v>
      </c>
      <c r="K73" s="25" t="s">
        <v>47</v>
      </c>
      <c r="L73" s="25" t="s">
        <v>16</v>
      </c>
      <c r="M73" s="25" t="s">
        <v>17</v>
      </c>
      <c r="N73" s="25" t="s">
        <v>47</v>
      </c>
      <c r="O73" s="25" t="s">
        <v>16</v>
      </c>
      <c r="P73" s="25" t="s">
        <v>17</v>
      </c>
      <c r="Q73" s="25" t="s">
        <v>47</v>
      </c>
      <c r="R73" s="25" t="s">
        <v>16</v>
      </c>
      <c r="S73" s="25" t="s">
        <v>17</v>
      </c>
      <c r="T73" s="25" t="s">
        <v>47</v>
      </c>
      <c r="U73" s="25" t="s">
        <v>16</v>
      </c>
      <c r="V73" s="25" t="s">
        <v>17</v>
      </c>
      <c r="W73" s="25" t="s">
        <v>47</v>
      </c>
    </row>
    <row r="74" spans="2:23" x14ac:dyDescent="0.25">
      <c r="B74" s="25" t="s">
        <v>18</v>
      </c>
      <c r="C74" s="4">
        <v>10225360</v>
      </c>
      <c r="D74" s="5">
        <v>294.84860310835023</v>
      </c>
      <c r="E74" s="5">
        <f>C74*D74</f>
        <v>3014933112.2800002</v>
      </c>
      <c r="F74" s="4">
        <v>7724837</v>
      </c>
      <c r="G74" s="5">
        <v>261.03919455387859</v>
      </c>
      <c r="H74" s="5">
        <f>F74*G74</f>
        <v>2016485228.5399997</v>
      </c>
      <c r="I74" s="4">
        <v>3014872</v>
      </c>
      <c r="J74" s="5">
        <v>330.02924635274729</v>
      </c>
      <c r="K74" s="5">
        <f>I74*J74</f>
        <v>994995934.00999999</v>
      </c>
      <c r="L74" s="4">
        <v>2497532</v>
      </c>
      <c r="M74" s="5">
        <v>275.93468314319892</v>
      </c>
      <c r="N74" s="5">
        <f>L74*M74</f>
        <v>689155701.05999994</v>
      </c>
      <c r="O74" s="4">
        <v>5259491</v>
      </c>
      <c r="P74" s="5">
        <v>251.25709394502243</v>
      </c>
      <c r="Q74" s="5">
        <f>O74*P74</f>
        <v>1321484424.29</v>
      </c>
      <c r="R74" s="4">
        <v>11113654</v>
      </c>
      <c r="S74" s="5">
        <v>275.92810954974846</v>
      </c>
      <c r="T74" s="5">
        <f>R74*S74</f>
        <v>3066569538.4100003</v>
      </c>
      <c r="U74" s="4">
        <v>39835746</v>
      </c>
      <c r="V74" s="5">
        <v>278.7351826821569</v>
      </c>
      <c r="W74" s="5">
        <f>U74*V74</f>
        <v>11103623938.590002</v>
      </c>
    </row>
    <row r="75" spans="2:23" x14ac:dyDescent="0.25">
      <c r="B75" s="25" t="s">
        <v>19</v>
      </c>
      <c r="C75" s="4">
        <v>10011579</v>
      </c>
      <c r="D75" s="5">
        <v>297.72897869357075</v>
      </c>
      <c r="E75" s="5">
        <f t="shared" ref="E75:E85" si="33">C75*D75</f>
        <v>2980737190.7800002</v>
      </c>
      <c r="F75" s="4">
        <v>10023026</v>
      </c>
      <c r="G75" s="5">
        <v>265.63335696026331</v>
      </c>
      <c r="H75" s="5">
        <f t="shared" ref="H75:H85" si="34">F75*G75</f>
        <v>2662450043.2800002</v>
      </c>
      <c r="I75" s="4">
        <v>3357579</v>
      </c>
      <c r="J75" s="5">
        <v>323.54075147301074</v>
      </c>
      <c r="K75" s="5">
        <f t="shared" ref="K75:K85" si="35">I75*J75</f>
        <v>1086313632.79</v>
      </c>
      <c r="L75" s="4">
        <v>2225230</v>
      </c>
      <c r="M75" s="5">
        <v>285.30845078486271</v>
      </c>
      <c r="N75" s="5">
        <f t="shared" ref="N75:N85" si="36">L75*M75</f>
        <v>634876923.94000006</v>
      </c>
      <c r="O75" s="4">
        <v>6493366</v>
      </c>
      <c r="P75" s="5">
        <v>255.94207349162207</v>
      </c>
      <c r="Q75" s="5">
        <f t="shared" ref="Q75:Q85" si="37">O75*P75</f>
        <v>1661925557.98</v>
      </c>
      <c r="R75" s="4">
        <v>10819226</v>
      </c>
      <c r="S75" s="5">
        <v>285.75637779449301</v>
      </c>
      <c r="T75" s="5">
        <f t="shared" ref="T75:T85" si="38">R75*S75</f>
        <v>3091662832.3000011</v>
      </c>
      <c r="U75" s="4">
        <v>42930006</v>
      </c>
      <c r="V75" s="5">
        <v>282.27264121672852</v>
      </c>
      <c r="W75" s="5">
        <f t="shared" ref="W75:W85" si="39">U75*V75</f>
        <v>12117966181.070002</v>
      </c>
    </row>
    <row r="76" spans="2:23" x14ac:dyDescent="0.25">
      <c r="B76" s="25" t="s">
        <v>1</v>
      </c>
      <c r="C76" s="4">
        <v>7823809</v>
      </c>
      <c r="D76" s="5">
        <v>265.76352250035757</v>
      </c>
      <c r="E76" s="5">
        <f t="shared" si="33"/>
        <v>2079283039.21</v>
      </c>
      <c r="F76" s="4">
        <v>6854363</v>
      </c>
      <c r="G76" s="5">
        <v>253.42621486052022</v>
      </c>
      <c r="H76" s="5">
        <f t="shared" si="34"/>
        <v>1737075270.3699999</v>
      </c>
      <c r="I76" s="4">
        <v>4903531</v>
      </c>
      <c r="J76" s="5">
        <v>294.45041442584943</v>
      </c>
      <c r="K76" s="5">
        <f t="shared" si="35"/>
        <v>1443846735.0999999</v>
      </c>
      <c r="L76" s="4">
        <v>1525215</v>
      </c>
      <c r="M76" s="5">
        <v>259.1952047809653</v>
      </c>
      <c r="N76" s="5">
        <f t="shared" si="36"/>
        <v>395328414.25999999</v>
      </c>
      <c r="O76" s="4">
        <v>4106234</v>
      </c>
      <c r="P76" s="5">
        <v>245.55480135325945</v>
      </c>
      <c r="Q76" s="5">
        <f t="shared" si="37"/>
        <v>1008305474.1799999</v>
      </c>
      <c r="R76" s="4">
        <v>10903731</v>
      </c>
      <c r="S76" s="5">
        <v>262.58310376970911</v>
      </c>
      <c r="T76" s="5">
        <f t="shared" si="38"/>
        <v>2863135528.6499939</v>
      </c>
      <c r="U76" s="4">
        <v>36116883</v>
      </c>
      <c r="V76" s="5">
        <v>263.78174610943017</v>
      </c>
      <c r="W76" s="5">
        <f t="shared" si="39"/>
        <v>9526974461.7699947</v>
      </c>
    </row>
    <row r="77" spans="2:23" x14ac:dyDescent="0.25">
      <c r="B77" s="25" t="s">
        <v>2</v>
      </c>
      <c r="C77" s="4">
        <v>6967047</v>
      </c>
      <c r="D77" s="5">
        <v>232.91494587448599</v>
      </c>
      <c r="E77" s="5">
        <f t="shared" si="33"/>
        <v>1622729374.9100001</v>
      </c>
      <c r="F77" s="4">
        <v>8495845</v>
      </c>
      <c r="G77" s="5">
        <v>233.52358308326012</v>
      </c>
      <c r="H77" s="5">
        <f t="shared" si="34"/>
        <v>1983980165.72</v>
      </c>
      <c r="I77" s="4">
        <v>5851691</v>
      </c>
      <c r="J77" s="5">
        <v>271.75026007012332</v>
      </c>
      <c r="K77" s="5">
        <f t="shared" si="35"/>
        <v>1590198551.0999999</v>
      </c>
      <c r="L77" s="4">
        <v>2264702</v>
      </c>
      <c r="M77" s="5">
        <v>239.5057752675628</v>
      </c>
      <c r="N77" s="5">
        <f t="shared" si="36"/>
        <v>542409208.25999999</v>
      </c>
      <c r="O77" s="4">
        <v>5087905</v>
      </c>
      <c r="P77" s="5">
        <v>210.87372446616044</v>
      </c>
      <c r="Q77" s="5">
        <f t="shared" si="37"/>
        <v>1072905477.08</v>
      </c>
      <c r="R77" s="4">
        <v>11464363</v>
      </c>
      <c r="S77" s="5">
        <v>241.02840457598916</v>
      </c>
      <c r="T77" s="5">
        <f t="shared" si="38"/>
        <v>2763237123.3700008</v>
      </c>
      <c r="U77" s="4">
        <v>40131553</v>
      </c>
      <c r="V77" s="5">
        <v>238.60177801840862</v>
      </c>
      <c r="W77" s="5">
        <f t="shared" si="39"/>
        <v>9575459900.4400005</v>
      </c>
    </row>
    <row r="78" spans="2:23" x14ac:dyDescent="0.25">
      <c r="B78" s="25" t="s">
        <v>3</v>
      </c>
      <c r="C78" s="4">
        <v>6174862</v>
      </c>
      <c r="D78" s="5">
        <v>224.87473310010816</v>
      </c>
      <c r="E78" s="5">
        <f t="shared" si="33"/>
        <v>1388570444.1800001</v>
      </c>
      <c r="F78" s="4">
        <v>9851757</v>
      </c>
      <c r="G78" s="5">
        <v>211.21990766824641</v>
      </c>
      <c r="H78" s="5">
        <f t="shared" si="34"/>
        <v>2080887203.9100003</v>
      </c>
      <c r="I78" s="5">
        <v>7605801</v>
      </c>
      <c r="J78" s="5">
        <v>247.94313518194861</v>
      </c>
      <c r="K78" s="5">
        <f t="shared" si="35"/>
        <v>1885806145.51</v>
      </c>
      <c r="L78" s="4">
        <v>2927592</v>
      </c>
      <c r="M78" s="5">
        <v>230.35413747544055</v>
      </c>
      <c r="N78" s="5">
        <f t="shared" si="36"/>
        <v>674382930.03999996</v>
      </c>
      <c r="O78" s="4">
        <v>5502659</v>
      </c>
      <c r="P78" s="5">
        <v>206.9495426247565</v>
      </c>
      <c r="Q78" s="5">
        <f t="shared" si="37"/>
        <v>1138772763.27</v>
      </c>
      <c r="R78" s="4">
        <v>13361618</v>
      </c>
      <c r="S78" s="5">
        <v>230.54162276978747</v>
      </c>
      <c r="T78" s="5">
        <f t="shared" si="38"/>
        <v>3080409096.5500021</v>
      </c>
      <c r="U78" s="4">
        <v>45424289</v>
      </c>
      <c r="V78" s="5">
        <v>225.6244139222521</v>
      </c>
      <c r="W78" s="5">
        <f t="shared" si="39"/>
        <v>10248828583.460003</v>
      </c>
    </row>
    <row r="79" spans="2:23" x14ac:dyDescent="0.25">
      <c r="B79" s="25" t="s">
        <v>4</v>
      </c>
      <c r="C79" s="4">
        <v>7372691</v>
      </c>
      <c r="D79" s="5">
        <v>215.34196767096302</v>
      </c>
      <c r="E79" s="5">
        <f t="shared" si="33"/>
        <v>1587649786.97</v>
      </c>
      <c r="F79" s="4">
        <v>8069376</v>
      </c>
      <c r="G79" s="5">
        <v>207.81415990777975</v>
      </c>
      <c r="H79" s="5">
        <f t="shared" si="34"/>
        <v>1676930594.4200001</v>
      </c>
      <c r="I79" s="4">
        <v>6254438</v>
      </c>
      <c r="J79" s="5">
        <v>247.06212426600118</v>
      </c>
      <c r="K79" s="5">
        <f t="shared" si="35"/>
        <v>1545234738.3699999</v>
      </c>
      <c r="L79" s="4">
        <v>1986194</v>
      </c>
      <c r="M79" s="5">
        <v>221.00067604171596</v>
      </c>
      <c r="N79" s="5">
        <f t="shared" si="36"/>
        <v>438950216.75</v>
      </c>
      <c r="O79" s="4">
        <v>6414385</v>
      </c>
      <c r="P79" s="5">
        <v>200.40604170781765</v>
      </c>
      <c r="Q79" s="5">
        <f t="shared" si="37"/>
        <v>1285481507.8399999</v>
      </c>
      <c r="R79" s="4">
        <v>12243544</v>
      </c>
      <c r="S79" s="5">
        <v>224.97123013892062</v>
      </c>
      <c r="T79" s="5">
        <f t="shared" si="38"/>
        <v>2754445154.9400005</v>
      </c>
      <c r="U79" s="4">
        <v>42340628</v>
      </c>
      <c r="V79" s="5">
        <v>219.38011876654264</v>
      </c>
      <c r="W79" s="5">
        <f t="shared" si="39"/>
        <v>9288691999.2900009</v>
      </c>
    </row>
    <row r="80" spans="2:23" x14ac:dyDescent="0.25">
      <c r="B80" s="25" t="s">
        <v>5</v>
      </c>
      <c r="C80" s="4">
        <v>9471255</v>
      </c>
      <c r="D80" s="5">
        <v>217.84987929793886</v>
      </c>
      <c r="E80" s="5">
        <f t="shared" si="33"/>
        <v>2063311758.55</v>
      </c>
      <c r="F80" s="4">
        <v>5414063</v>
      </c>
      <c r="G80" s="5">
        <v>212.44796316740309</v>
      </c>
      <c r="H80" s="5">
        <f t="shared" si="34"/>
        <v>1150206656.8099999</v>
      </c>
      <c r="I80" s="4">
        <v>9174806</v>
      </c>
      <c r="J80" s="5">
        <v>250.63487635487877</v>
      </c>
      <c r="K80" s="5">
        <f t="shared" si="35"/>
        <v>2299526367.3899999</v>
      </c>
      <c r="L80" s="4">
        <v>2809568</v>
      </c>
      <c r="M80" s="5">
        <v>226.07308112136812</v>
      </c>
      <c r="N80" s="5">
        <f t="shared" si="36"/>
        <v>635167694.38</v>
      </c>
      <c r="O80" s="4">
        <v>4998911</v>
      </c>
      <c r="P80" s="5">
        <v>202.55302600906475</v>
      </c>
      <c r="Q80" s="5">
        <f t="shared" si="37"/>
        <v>1012544549.7999998</v>
      </c>
      <c r="R80" s="4">
        <v>14324902</v>
      </c>
      <c r="S80" s="5">
        <v>220.99349962394186</v>
      </c>
      <c r="T80" s="5">
        <f t="shared" si="38"/>
        <v>3165710224.7500038</v>
      </c>
      <c r="U80" s="4">
        <v>46193505</v>
      </c>
      <c r="V80" s="5">
        <v>223.54803454901298</v>
      </c>
      <c r="W80" s="5">
        <f t="shared" si="39"/>
        <v>10326467251.680004</v>
      </c>
    </row>
    <row r="81" spans="2:23" x14ac:dyDescent="0.25">
      <c r="B81" s="25" t="s">
        <v>6</v>
      </c>
      <c r="C81" s="4">
        <v>8708295</v>
      </c>
      <c r="D81" s="5">
        <v>216.03291372306521</v>
      </c>
      <c r="E81" s="5">
        <f t="shared" si="33"/>
        <v>1881278342.4100001</v>
      </c>
      <c r="F81" s="4">
        <v>9534361</v>
      </c>
      <c r="G81" s="5">
        <v>207.38540306371868</v>
      </c>
      <c r="H81" s="5">
        <f t="shared" si="34"/>
        <v>1977287298.9399998</v>
      </c>
      <c r="I81" s="4">
        <v>4213739</v>
      </c>
      <c r="J81" s="5">
        <v>245.448882690646</v>
      </c>
      <c r="K81" s="5">
        <f t="shared" si="35"/>
        <v>1034257529.5</v>
      </c>
      <c r="L81" s="4">
        <v>3549098</v>
      </c>
      <c r="M81" s="5">
        <v>225.72874908497877</v>
      </c>
      <c r="N81" s="5">
        <f t="shared" si="36"/>
        <v>801133451.91999996</v>
      </c>
      <c r="O81" s="4">
        <v>5258776</v>
      </c>
      <c r="P81" s="5">
        <v>200.94891448884684</v>
      </c>
      <c r="Q81" s="5">
        <f t="shared" si="37"/>
        <v>1056745328.74</v>
      </c>
      <c r="R81" s="4">
        <v>12483190</v>
      </c>
      <c r="S81" s="5">
        <v>241.94118806491019</v>
      </c>
      <c r="T81" s="5">
        <f t="shared" si="38"/>
        <v>3020197819.4400063</v>
      </c>
      <c r="U81" s="4">
        <v>43747459</v>
      </c>
      <c r="V81" s="5">
        <v>223.34782394904369</v>
      </c>
      <c r="W81" s="5">
        <f t="shared" si="39"/>
        <v>9770899770.9500065</v>
      </c>
    </row>
    <row r="82" spans="2:23" x14ac:dyDescent="0.25">
      <c r="B82" s="25" t="s">
        <v>7</v>
      </c>
      <c r="C82" s="4">
        <v>5828379</v>
      </c>
      <c r="D82" s="5">
        <v>208.36722413041431</v>
      </c>
      <c r="E82" s="5">
        <f t="shared" si="33"/>
        <v>1214443153.4100001</v>
      </c>
      <c r="F82" s="4">
        <v>5677591</v>
      </c>
      <c r="G82" s="5">
        <v>206.89203225276353</v>
      </c>
      <c r="H82" s="5">
        <f t="shared" si="34"/>
        <v>1174648340.29</v>
      </c>
      <c r="I82" s="4">
        <v>4707534</v>
      </c>
      <c r="J82" s="5">
        <v>233.89922348091378</v>
      </c>
      <c r="K82" s="5">
        <f t="shared" si="35"/>
        <v>1101088547.1099999</v>
      </c>
      <c r="L82" s="4">
        <v>2153175</v>
      </c>
      <c r="M82" s="5">
        <v>217.67356128507902</v>
      </c>
      <c r="N82" s="5">
        <f t="shared" si="36"/>
        <v>468689270.31999999</v>
      </c>
      <c r="O82" s="4">
        <v>4774747</v>
      </c>
      <c r="P82" s="5">
        <v>195.25219736668771</v>
      </c>
      <c r="Q82" s="5">
        <f t="shared" si="37"/>
        <v>932279843.62</v>
      </c>
      <c r="R82" s="4">
        <v>16420101</v>
      </c>
      <c r="S82" s="5">
        <v>238.43424403966802</v>
      </c>
      <c r="T82" s="5">
        <f t="shared" si="38"/>
        <v>3915114368.9899969</v>
      </c>
      <c r="U82" s="4">
        <v>39561527</v>
      </c>
      <c r="V82" s="5">
        <v>222.59665365646771</v>
      </c>
      <c r="W82" s="5">
        <f t="shared" si="39"/>
        <v>8806263523.739996</v>
      </c>
    </row>
    <row r="83" spans="2:23" x14ac:dyDescent="0.25">
      <c r="B83" s="25" t="s">
        <v>8</v>
      </c>
      <c r="C83" s="4">
        <v>5934802</v>
      </c>
      <c r="D83" s="5">
        <v>194.0434566797679</v>
      </c>
      <c r="E83" s="5">
        <f t="shared" si="33"/>
        <v>1151609494.79</v>
      </c>
      <c r="F83" s="4">
        <v>8312411</v>
      </c>
      <c r="G83" s="5">
        <v>184.32727432630557</v>
      </c>
      <c r="H83" s="5">
        <f t="shared" si="34"/>
        <v>1532204062.71</v>
      </c>
      <c r="I83" s="4">
        <v>3851993</v>
      </c>
      <c r="J83" s="5">
        <v>216.80283463131943</v>
      </c>
      <c r="K83" s="5">
        <f t="shared" si="35"/>
        <v>835123001.38</v>
      </c>
      <c r="L83" s="4">
        <v>2113219</v>
      </c>
      <c r="M83" s="5">
        <v>191.17051602791759</v>
      </c>
      <c r="N83" s="5">
        <f t="shared" si="36"/>
        <v>403985166.70999998</v>
      </c>
      <c r="O83" s="4">
        <v>5561129</v>
      </c>
      <c r="P83" s="5">
        <v>193.94515680718791</v>
      </c>
      <c r="Q83" s="5">
        <f t="shared" si="37"/>
        <v>1078554035.9300001</v>
      </c>
      <c r="R83" s="4">
        <v>12967025</v>
      </c>
      <c r="S83" s="5">
        <v>224.29275258280126</v>
      </c>
      <c r="T83" s="5">
        <f t="shared" si="38"/>
        <v>2908409730.0599985</v>
      </c>
      <c r="U83" s="4">
        <v>38740579</v>
      </c>
      <c r="V83" s="5">
        <v>204.17571692926941</v>
      </c>
      <c r="W83" s="5">
        <f t="shared" si="39"/>
        <v>7909885491.579999</v>
      </c>
    </row>
    <row r="84" spans="2:23" x14ac:dyDescent="0.25">
      <c r="B84" s="25" t="s">
        <v>9</v>
      </c>
      <c r="C84" s="4">
        <v>7738140</v>
      </c>
      <c r="D84" s="5">
        <v>183.22629692148243</v>
      </c>
      <c r="E84" s="5">
        <f t="shared" si="33"/>
        <v>1417830737.26</v>
      </c>
      <c r="F84" s="4">
        <v>6931161</v>
      </c>
      <c r="G84" s="5">
        <v>173.96267870418822</v>
      </c>
      <c r="H84" s="5">
        <f t="shared" si="34"/>
        <v>1205763334.0899999</v>
      </c>
      <c r="I84" s="4">
        <v>3882712</v>
      </c>
      <c r="J84" s="5">
        <v>197.01761165649165</v>
      </c>
      <c r="K84" s="5">
        <f t="shared" si="35"/>
        <v>764962644.99000001</v>
      </c>
      <c r="L84" s="4">
        <v>1536535</v>
      </c>
      <c r="M84" s="5">
        <v>204.55555428285072</v>
      </c>
      <c r="N84" s="5">
        <f t="shared" si="36"/>
        <v>314306768.60000002</v>
      </c>
      <c r="O84" s="4">
        <v>4975764</v>
      </c>
      <c r="P84" s="5">
        <v>178.72087378139315</v>
      </c>
      <c r="Q84" s="5">
        <f t="shared" si="37"/>
        <v>889272889.80999994</v>
      </c>
      <c r="R84" s="4">
        <v>13814294</v>
      </c>
      <c r="S84" s="5">
        <v>210.3466074552924</v>
      </c>
      <c r="T84" s="5">
        <f t="shared" si="38"/>
        <v>2905789877.2900009</v>
      </c>
      <c r="U84" s="4">
        <v>38878606</v>
      </c>
      <c r="V84" s="5">
        <v>192.85481202798272</v>
      </c>
      <c r="W84" s="5">
        <f t="shared" si="39"/>
        <v>7497926252.0400009</v>
      </c>
    </row>
    <row r="85" spans="2:23" x14ac:dyDescent="0.25">
      <c r="B85" s="25" t="s">
        <v>10</v>
      </c>
      <c r="C85" s="4">
        <v>8799336</v>
      </c>
      <c r="D85" s="5">
        <v>203.7353005590422</v>
      </c>
      <c r="E85" s="5">
        <f t="shared" si="33"/>
        <v>1792735364.6800001</v>
      </c>
      <c r="F85" s="4">
        <v>8647839</v>
      </c>
      <c r="G85" s="5">
        <v>185.17937526357741</v>
      </c>
      <c r="H85" s="5">
        <f t="shared" si="34"/>
        <v>1601401423.4000001</v>
      </c>
      <c r="I85" s="4">
        <v>5156891</v>
      </c>
      <c r="J85" s="5">
        <v>215.6111834843901</v>
      </c>
      <c r="K85" s="5">
        <f t="shared" si="35"/>
        <v>1111883371.6099999</v>
      </c>
      <c r="L85" s="4">
        <v>2470986</v>
      </c>
      <c r="M85" s="5">
        <v>214.36374364727277</v>
      </c>
      <c r="N85" s="5">
        <f t="shared" si="36"/>
        <v>529689809.45999998</v>
      </c>
      <c r="O85" s="4">
        <v>4940542</v>
      </c>
      <c r="P85" s="5">
        <v>190.35195421271595</v>
      </c>
      <c r="Q85" s="5">
        <f t="shared" si="37"/>
        <v>940441824.57000005</v>
      </c>
      <c r="R85" s="4">
        <v>10461408</v>
      </c>
      <c r="S85" s="5">
        <v>215.9623175886075</v>
      </c>
      <c r="T85" s="5">
        <f t="shared" si="38"/>
        <v>2259269916.9199991</v>
      </c>
      <c r="U85" s="4">
        <v>40477002</v>
      </c>
      <c r="V85" s="5">
        <v>203.45928067103384</v>
      </c>
      <c r="W85" s="5">
        <f t="shared" si="39"/>
        <v>8235421710.6399984</v>
      </c>
    </row>
    <row r="86" spans="2:23" x14ac:dyDescent="0.25">
      <c r="B86" s="10" t="s">
        <v>11</v>
      </c>
      <c r="C86" s="11">
        <v>95055555</v>
      </c>
      <c r="D86" s="11">
        <v>2754.7278222595469</v>
      </c>
      <c r="E86" s="11">
        <v>22195111799.43</v>
      </c>
      <c r="F86" s="11">
        <v>95536630</v>
      </c>
      <c r="G86" s="11">
        <v>2602.8511438119049</v>
      </c>
      <c r="H86" s="11">
        <v>20799319622.48</v>
      </c>
      <c r="I86" s="11">
        <v>61975587</v>
      </c>
      <c r="J86" s="11">
        <v>3074.1905440683199</v>
      </c>
      <c r="K86" s="11">
        <v>15693237198.860001</v>
      </c>
      <c r="L86" s="11">
        <v>28059046</v>
      </c>
      <c r="M86" s="11">
        <v>2790.864132943213</v>
      </c>
      <c r="N86" s="11">
        <v>6528075555.6999998</v>
      </c>
      <c r="O86" s="11">
        <v>63373909</v>
      </c>
      <c r="P86" s="11">
        <v>2532.7554002545344</v>
      </c>
      <c r="Q86" s="11">
        <v>13398713677.110001</v>
      </c>
      <c r="R86" s="11">
        <v>150377056</v>
      </c>
      <c r="S86" s="11">
        <v>2872.7794579538695</v>
      </c>
      <c r="T86" s="11">
        <v>35793951211.670006</v>
      </c>
      <c r="U86" s="11">
        <f t="shared" ref="U86" si="40">SUM(U74:U85)</f>
        <v>494377783</v>
      </c>
      <c r="V86" s="11">
        <f t="shared" ref="V86" si="41">SUM(V74:V85)</f>
        <v>2778.3782024983298</v>
      </c>
      <c r="W86" s="11">
        <f>SUM(W74:W85)</f>
        <v>114408409065.25002</v>
      </c>
    </row>
    <row r="87" spans="2:23" ht="15.75" thickBot="1" x14ac:dyDescent="0.3"/>
    <row r="88" spans="2:23" x14ac:dyDescent="0.25">
      <c r="B88" s="29" t="s">
        <v>24</v>
      </c>
      <c r="C88" s="23" t="s">
        <v>13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4"/>
    </row>
    <row r="89" spans="2:23" ht="15.75" customHeight="1" x14ac:dyDescent="0.25">
      <c r="B89" s="30"/>
      <c r="C89" s="27" t="s">
        <v>25</v>
      </c>
      <c r="D89" s="27"/>
      <c r="E89" s="27"/>
      <c r="F89" s="27" t="s">
        <v>42</v>
      </c>
      <c r="G89" s="27"/>
      <c r="H89" s="27"/>
      <c r="I89" s="27" t="s">
        <v>43</v>
      </c>
      <c r="J89" s="27"/>
      <c r="K89" s="27"/>
      <c r="L89" s="27" t="s">
        <v>44</v>
      </c>
      <c r="M89" s="27"/>
      <c r="N89" s="27"/>
      <c r="O89" s="27" t="s">
        <v>41</v>
      </c>
      <c r="P89" s="27"/>
      <c r="Q89" s="27"/>
      <c r="R89" s="27" t="s">
        <v>14</v>
      </c>
      <c r="S89" s="27"/>
      <c r="T89" s="27"/>
      <c r="U89" s="27" t="s">
        <v>15</v>
      </c>
      <c r="V89" s="27"/>
      <c r="W89" s="27"/>
    </row>
    <row r="90" spans="2:23" ht="40.5" x14ac:dyDescent="0.25">
      <c r="B90" s="25" t="s">
        <v>0</v>
      </c>
      <c r="C90" s="25" t="s">
        <v>16</v>
      </c>
      <c r="D90" s="25" t="s">
        <v>17</v>
      </c>
      <c r="E90" s="25" t="s">
        <v>47</v>
      </c>
      <c r="F90" s="25" t="s">
        <v>16</v>
      </c>
      <c r="G90" s="25" t="s">
        <v>17</v>
      </c>
      <c r="H90" s="25" t="s">
        <v>47</v>
      </c>
      <c r="I90" s="25" t="s">
        <v>16</v>
      </c>
      <c r="J90" s="25" t="s">
        <v>17</v>
      </c>
      <c r="K90" s="25" t="s">
        <v>47</v>
      </c>
      <c r="L90" s="25" t="s">
        <v>16</v>
      </c>
      <c r="M90" s="25" t="s">
        <v>17</v>
      </c>
      <c r="N90" s="25" t="s">
        <v>47</v>
      </c>
      <c r="O90" s="25" t="s">
        <v>16</v>
      </c>
      <c r="P90" s="25" t="s">
        <v>17</v>
      </c>
      <c r="Q90" s="25" t="s">
        <v>47</v>
      </c>
      <c r="R90" s="25" t="s">
        <v>16</v>
      </c>
      <c r="S90" s="25" t="s">
        <v>17</v>
      </c>
      <c r="T90" s="25" t="s">
        <v>47</v>
      </c>
      <c r="U90" s="25" t="s">
        <v>16</v>
      </c>
      <c r="V90" s="25" t="s">
        <v>17</v>
      </c>
      <c r="W90" s="25" t="s">
        <v>47</v>
      </c>
    </row>
    <row r="91" spans="2:23" x14ac:dyDescent="0.25">
      <c r="B91" s="25" t="s">
        <v>18</v>
      </c>
      <c r="C91" s="4">
        <v>7995707</v>
      </c>
      <c r="D91" s="5">
        <v>259.89918009001582</v>
      </c>
      <c r="E91" s="5">
        <f>C91*D91</f>
        <v>2078077693.5400002</v>
      </c>
      <c r="F91" s="4">
        <v>8443972</v>
      </c>
      <c r="G91" s="5">
        <v>251.21661025522113</v>
      </c>
      <c r="H91" s="5">
        <f>F91*G91</f>
        <v>2121266022.9300001</v>
      </c>
      <c r="I91" s="4">
        <v>4545693</v>
      </c>
      <c r="J91" s="5">
        <v>286.3157214224542</v>
      </c>
      <c r="K91" s="5">
        <f>I91*J91</f>
        <v>1301503370.6600001</v>
      </c>
      <c r="L91" s="4">
        <v>1631057</v>
      </c>
      <c r="M91" s="5">
        <v>168.13588620140192</v>
      </c>
      <c r="N91" s="5">
        <f>L91*M91</f>
        <v>274239214.13999999</v>
      </c>
      <c r="O91" s="4">
        <v>6371519</v>
      </c>
      <c r="P91" s="5">
        <v>228.50483882885698</v>
      </c>
      <c r="Q91" s="5">
        <f>O91*P91</f>
        <v>1455922922.1900001</v>
      </c>
      <c r="R91" s="4">
        <v>8960606</v>
      </c>
      <c r="S91" s="5">
        <v>253.22230233423946</v>
      </c>
      <c r="T91" s="5">
        <f>R91*S91</f>
        <v>2269025281.6300001</v>
      </c>
      <c r="U91" s="4">
        <v>37948554</v>
      </c>
      <c r="V91" s="5">
        <v>250.33982862930694</v>
      </c>
      <c r="W91" s="5">
        <f>U91*V91</f>
        <v>9500034505.0900002</v>
      </c>
    </row>
    <row r="92" spans="2:23" x14ac:dyDescent="0.25">
      <c r="B92" s="25" t="s">
        <v>19</v>
      </c>
      <c r="C92" s="4">
        <v>10954590</v>
      </c>
      <c r="D92" s="5">
        <v>252.89877030085106</v>
      </c>
      <c r="E92" s="5">
        <f t="shared" ref="E92:E102" si="42">C92*D92</f>
        <v>2770402340.1500001</v>
      </c>
      <c r="F92" s="4">
        <v>8472489</v>
      </c>
      <c r="G92" s="5">
        <v>253.61221189546546</v>
      </c>
      <c r="H92" s="5">
        <f t="shared" ref="H92:H102" si="43">F92*G92</f>
        <v>2148726675.5500002</v>
      </c>
      <c r="I92" s="4">
        <v>4509310</v>
      </c>
      <c r="J92" s="5">
        <v>280.81920795864556</v>
      </c>
      <c r="K92" s="5">
        <f t="shared" ref="K92:K102" si="44">I92*J92</f>
        <v>1266300862.6400001</v>
      </c>
      <c r="L92" s="4">
        <v>2941882</v>
      </c>
      <c r="M92" s="5">
        <v>154.67910316593256</v>
      </c>
      <c r="N92" s="5">
        <f t="shared" ref="N92:N102" si="45">L92*M92</f>
        <v>455047669.38</v>
      </c>
      <c r="O92" s="4">
        <v>5505906</v>
      </c>
      <c r="P92" s="5">
        <v>225.06595371588256</v>
      </c>
      <c r="Q92" s="5">
        <f t="shared" ref="Q92:Q102" si="46">O92*P92</f>
        <v>1239191984.96</v>
      </c>
      <c r="R92" s="4">
        <v>12352205</v>
      </c>
      <c r="S92" s="5">
        <v>247.7434242177813</v>
      </c>
      <c r="T92" s="5">
        <f t="shared" ref="T92:T102" si="47">R92*S92</f>
        <v>3060177563.3399992</v>
      </c>
      <c r="U92" s="4">
        <v>44736382</v>
      </c>
      <c r="V92" s="5">
        <v>244.54027364170844</v>
      </c>
      <c r="W92" s="5">
        <f t="shared" ref="W92:W102" si="48">U92*V92</f>
        <v>10939847096.02</v>
      </c>
    </row>
    <row r="93" spans="2:23" x14ac:dyDescent="0.25">
      <c r="B93" s="25" t="s">
        <v>1</v>
      </c>
      <c r="C93" s="4">
        <v>7569298</v>
      </c>
      <c r="D93" s="5">
        <v>249.43418387543997</v>
      </c>
      <c r="E93" s="5">
        <f t="shared" si="42"/>
        <v>1888041669.1400001</v>
      </c>
      <c r="F93" s="4">
        <v>7622676</v>
      </c>
      <c r="G93" s="5">
        <v>247.51903786544253</v>
      </c>
      <c r="H93" s="5">
        <f t="shared" si="43"/>
        <v>1886757429.48</v>
      </c>
      <c r="I93" s="4">
        <v>4699991</v>
      </c>
      <c r="J93" s="5">
        <v>280.32919857931643</v>
      </c>
      <c r="K93" s="5">
        <f t="shared" si="44"/>
        <v>1317544710.3599999</v>
      </c>
      <c r="L93" s="4">
        <v>2205010</v>
      </c>
      <c r="M93" s="5">
        <v>146.61130552242395</v>
      </c>
      <c r="N93" s="5">
        <f t="shared" si="45"/>
        <v>323279394.79000002</v>
      </c>
      <c r="O93" s="4">
        <v>4026858</v>
      </c>
      <c r="P93" s="5">
        <v>222.83838903184568</v>
      </c>
      <c r="Q93" s="5">
        <f t="shared" si="46"/>
        <v>897338549.58000004</v>
      </c>
      <c r="R93" s="4">
        <v>9344694</v>
      </c>
      <c r="S93" s="5">
        <v>243.73745202357625</v>
      </c>
      <c r="T93" s="5">
        <f t="shared" si="47"/>
        <v>2277651905.500001</v>
      </c>
      <c r="U93" s="4">
        <v>35468527</v>
      </c>
      <c r="V93" s="5">
        <v>242.20384621131856</v>
      </c>
      <c r="W93" s="5">
        <f t="shared" si="48"/>
        <v>8590613658.8500004</v>
      </c>
    </row>
    <row r="94" spans="2:23" x14ac:dyDescent="0.25">
      <c r="B94" s="25" t="s">
        <v>2</v>
      </c>
      <c r="C94" s="4">
        <v>5678372</v>
      </c>
      <c r="D94" s="5">
        <v>259.14831311685811</v>
      </c>
      <c r="E94" s="5">
        <f t="shared" si="42"/>
        <v>1471540525.0499997</v>
      </c>
      <c r="F94" s="4">
        <v>6208991</v>
      </c>
      <c r="G94" s="5">
        <v>255.00074874645495</v>
      </c>
      <c r="H94" s="5">
        <f t="shared" si="43"/>
        <v>1583297353.96</v>
      </c>
      <c r="I94" s="4">
        <v>3600319</v>
      </c>
      <c r="J94" s="5">
        <v>278.43858000916032</v>
      </c>
      <c r="K94" s="5">
        <f t="shared" si="44"/>
        <v>1002467709.9400001</v>
      </c>
      <c r="L94" s="4">
        <v>3072394</v>
      </c>
      <c r="M94" s="5">
        <v>165.90940165226206</v>
      </c>
      <c r="N94" s="5">
        <f t="shared" si="45"/>
        <v>509739050.18000007</v>
      </c>
      <c r="O94" s="4">
        <v>2854980</v>
      </c>
      <c r="P94" s="5">
        <v>235.29262435463644</v>
      </c>
      <c r="Q94" s="5">
        <f t="shared" si="46"/>
        <v>671755736.67999995</v>
      </c>
      <c r="R94" s="4">
        <v>8041138</v>
      </c>
      <c r="S94" s="5">
        <v>243.82271863634242</v>
      </c>
      <c r="T94" s="5">
        <f t="shared" si="47"/>
        <v>1960612128.0900011</v>
      </c>
      <c r="U94" s="4">
        <v>29456194</v>
      </c>
      <c r="V94" s="5">
        <v>244.41081912687028</v>
      </c>
      <c r="W94" s="5">
        <f t="shared" si="48"/>
        <v>7199412503.9000015</v>
      </c>
    </row>
    <row r="95" spans="2:23" x14ac:dyDescent="0.25">
      <c r="B95" s="25" t="s">
        <v>3</v>
      </c>
      <c r="C95" s="4">
        <v>3959429</v>
      </c>
      <c r="D95" s="5">
        <v>251.10401538959277</v>
      </c>
      <c r="E95" s="5">
        <f t="shared" si="42"/>
        <v>994228520.54999995</v>
      </c>
      <c r="F95" s="4">
        <v>7575293</v>
      </c>
      <c r="G95" s="5">
        <v>256.65384565059071</v>
      </c>
      <c r="H95" s="5">
        <f t="shared" si="43"/>
        <v>1944228080.3800004</v>
      </c>
      <c r="I95" s="5">
        <v>1552963</v>
      </c>
      <c r="J95" s="5">
        <v>286.54152182634101</v>
      </c>
      <c r="K95" s="5">
        <f t="shared" si="44"/>
        <v>444988381.36000001</v>
      </c>
      <c r="L95" s="4">
        <v>1843992</v>
      </c>
      <c r="M95" s="5">
        <v>172.42275490349201</v>
      </c>
      <c r="N95" s="5">
        <f t="shared" si="45"/>
        <v>317946180.66000003</v>
      </c>
      <c r="O95" s="4">
        <v>4707643</v>
      </c>
      <c r="P95" s="5">
        <v>240.36918873627417</v>
      </c>
      <c r="Q95" s="5">
        <f t="shared" si="46"/>
        <v>1131572328.77</v>
      </c>
      <c r="R95" s="4">
        <v>9077991</v>
      </c>
      <c r="S95" s="5">
        <v>263.56405880662368</v>
      </c>
      <c r="T95" s="5">
        <f t="shared" si="47"/>
        <v>2392632153.7700005</v>
      </c>
      <c r="U95" s="4">
        <v>29995659</v>
      </c>
      <c r="V95" s="5">
        <v>250.84550921451668</v>
      </c>
      <c r="W95" s="5">
        <f t="shared" si="48"/>
        <v>7524276356.0799999</v>
      </c>
    </row>
    <row r="96" spans="2:23" x14ac:dyDescent="0.25">
      <c r="B96" s="25" t="s">
        <v>4</v>
      </c>
      <c r="C96" s="4">
        <v>5508767</v>
      </c>
      <c r="D96" s="5">
        <v>271.24295942631079</v>
      </c>
      <c r="E96" s="5">
        <f t="shared" si="42"/>
        <v>1494214263.8699999</v>
      </c>
      <c r="F96" s="4">
        <v>6311021</v>
      </c>
      <c r="G96" s="5">
        <v>270.08700433733304</v>
      </c>
      <c r="H96" s="5">
        <f t="shared" si="43"/>
        <v>1704524756.1999998</v>
      </c>
      <c r="I96" s="4">
        <v>1296193</v>
      </c>
      <c r="J96" s="5">
        <v>292.30290420485221</v>
      </c>
      <c r="K96" s="5">
        <f t="shared" si="44"/>
        <v>378880978.31</v>
      </c>
      <c r="L96" s="4">
        <v>2347694</v>
      </c>
      <c r="M96" s="5">
        <v>178.20006404156589</v>
      </c>
      <c r="N96" s="5">
        <f t="shared" si="45"/>
        <v>418359221.14999998</v>
      </c>
      <c r="O96" s="4">
        <v>3918895</v>
      </c>
      <c r="P96" s="5">
        <v>243.20659865855043</v>
      </c>
      <c r="Q96" s="5">
        <f t="shared" si="46"/>
        <v>953101123.45000005</v>
      </c>
      <c r="R96" s="4">
        <v>10780644</v>
      </c>
      <c r="S96" s="5">
        <v>261.96272118715723</v>
      </c>
      <c r="T96" s="5">
        <f t="shared" si="47"/>
        <v>2824126838.3899994</v>
      </c>
      <c r="U96" s="4">
        <v>30163214</v>
      </c>
      <c r="V96" s="5">
        <v>257.70487128361054</v>
      </c>
      <c r="W96" s="5">
        <f t="shared" si="48"/>
        <v>7773207181.3699999</v>
      </c>
    </row>
    <row r="97" spans="2:23" x14ac:dyDescent="0.25">
      <c r="B97" s="25" t="s">
        <v>5</v>
      </c>
      <c r="C97" s="4">
        <v>5945942</v>
      </c>
      <c r="D97" s="5">
        <v>265.88427648301985</v>
      </c>
      <c r="E97" s="5">
        <f t="shared" si="42"/>
        <v>1580932486.6800001</v>
      </c>
      <c r="F97" s="4">
        <v>6328402</v>
      </c>
      <c r="G97" s="5">
        <v>271.13426341594607</v>
      </c>
      <c r="H97" s="5">
        <f t="shared" si="43"/>
        <v>1715846614.8699999</v>
      </c>
      <c r="I97" s="4">
        <v>2315543</v>
      </c>
      <c r="J97" s="5">
        <v>312.83550176783586</v>
      </c>
      <c r="K97" s="5">
        <f t="shared" si="44"/>
        <v>724384056.26999998</v>
      </c>
      <c r="L97" s="4">
        <v>1428915</v>
      </c>
      <c r="M97" s="5">
        <v>151.94701023503848</v>
      </c>
      <c r="N97" s="5">
        <f t="shared" si="45"/>
        <v>217119362.13</v>
      </c>
      <c r="O97" s="4">
        <v>5918465</v>
      </c>
      <c r="P97" s="5">
        <v>248.08687170744443</v>
      </c>
      <c r="Q97" s="5">
        <f t="shared" si="46"/>
        <v>1468293467.1600001</v>
      </c>
      <c r="R97" s="4">
        <v>11238157</v>
      </c>
      <c r="S97" s="5">
        <v>276.54196804689593</v>
      </c>
      <c r="T97" s="5">
        <f t="shared" si="47"/>
        <v>3107822054</v>
      </c>
      <c r="U97" s="4">
        <v>33175424</v>
      </c>
      <c r="V97" s="5">
        <v>265.69059196078399</v>
      </c>
      <c r="W97" s="5">
        <f t="shared" si="48"/>
        <v>8814398041.1100006</v>
      </c>
    </row>
    <row r="98" spans="2:23" x14ac:dyDescent="0.25">
      <c r="B98" s="25" t="s">
        <v>6</v>
      </c>
      <c r="C98" s="4">
        <v>8170928</v>
      </c>
      <c r="D98" s="5">
        <v>278.04721106464285</v>
      </c>
      <c r="E98" s="5">
        <f t="shared" si="42"/>
        <v>2271903742.21</v>
      </c>
      <c r="F98" s="4">
        <v>6979185</v>
      </c>
      <c r="G98" s="5">
        <v>261.41937868246794</v>
      </c>
      <c r="H98" s="5">
        <f t="shared" si="43"/>
        <v>1824494206.4100001</v>
      </c>
      <c r="I98" s="4">
        <v>3241201</v>
      </c>
      <c r="J98" s="5">
        <v>321.32455655789317</v>
      </c>
      <c r="K98" s="5">
        <f t="shared" si="44"/>
        <v>1041477474.04</v>
      </c>
      <c r="L98" s="4">
        <v>2657861</v>
      </c>
      <c r="M98" s="5">
        <v>200.43345573000244</v>
      </c>
      <c r="N98" s="5">
        <f t="shared" si="45"/>
        <v>532724265.07999998</v>
      </c>
      <c r="O98" s="4">
        <v>5594525</v>
      </c>
      <c r="P98" s="5">
        <v>251.4124960188756</v>
      </c>
      <c r="Q98" s="5">
        <f t="shared" si="46"/>
        <v>1406533494.29</v>
      </c>
      <c r="R98" s="4">
        <v>10561462</v>
      </c>
      <c r="S98" s="5">
        <v>272.74372149423994</v>
      </c>
      <c r="T98" s="5">
        <f t="shared" si="47"/>
        <v>2880572450.2999983</v>
      </c>
      <c r="U98" s="4">
        <v>37205162</v>
      </c>
      <c r="V98" s="5">
        <v>267.64311985336866</v>
      </c>
      <c r="W98" s="5">
        <f t="shared" si="48"/>
        <v>9957705632.329998</v>
      </c>
    </row>
    <row r="99" spans="2:23" x14ac:dyDescent="0.25">
      <c r="B99" s="25" t="s">
        <v>7</v>
      </c>
      <c r="C99" s="4">
        <v>7523045</v>
      </c>
      <c r="D99" s="5">
        <v>290.59775014505425</v>
      </c>
      <c r="E99" s="5">
        <f t="shared" si="42"/>
        <v>2186179951.2399998</v>
      </c>
      <c r="F99" s="4">
        <v>6834441</v>
      </c>
      <c r="G99" s="5">
        <v>269.09713924079529</v>
      </c>
      <c r="H99" s="5">
        <f t="shared" si="43"/>
        <v>1839128521.4100001</v>
      </c>
      <c r="I99" s="4">
        <v>3285638</v>
      </c>
      <c r="J99" s="5">
        <v>329.87328901114483</v>
      </c>
      <c r="K99" s="5">
        <f t="shared" si="44"/>
        <v>1083844213.5599999</v>
      </c>
      <c r="L99" s="4">
        <v>1920858</v>
      </c>
      <c r="M99" s="5">
        <v>221.13491565748222</v>
      </c>
      <c r="N99" s="5">
        <f t="shared" si="45"/>
        <v>424768771.81999999</v>
      </c>
      <c r="O99" s="4">
        <v>5183914</v>
      </c>
      <c r="P99" s="5">
        <v>253.38313849728218</v>
      </c>
      <c r="Q99" s="5">
        <f t="shared" si="46"/>
        <v>1313516399.02</v>
      </c>
      <c r="R99" s="4">
        <v>10973617</v>
      </c>
      <c r="S99" s="5">
        <v>289.54417785676327</v>
      </c>
      <c r="T99" s="5">
        <f t="shared" si="47"/>
        <v>3177346912.3800011</v>
      </c>
      <c r="U99" s="4">
        <v>35721513</v>
      </c>
      <c r="V99" s="5">
        <v>280.63718268120391</v>
      </c>
      <c r="W99" s="5">
        <f t="shared" si="48"/>
        <v>10024784769.43</v>
      </c>
    </row>
    <row r="100" spans="2:23" x14ac:dyDescent="0.25">
      <c r="B100" s="25" t="s">
        <v>8</v>
      </c>
      <c r="C100" s="4">
        <v>7682186</v>
      </c>
      <c r="D100" s="5">
        <v>288.22039331773533</v>
      </c>
      <c r="E100" s="5">
        <f t="shared" si="42"/>
        <v>2214162670.46</v>
      </c>
      <c r="F100" s="4">
        <v>7396098</v>
      </c>
      <c r="G100" s="5">
        <v>259.98588626056608</v>
      </c>
      <c r="H100" s="5">
        <f t="shared" si="43"/>
        <v>1922881093.4000003</v>
      </c>
      <c r="I100" s="4">
        <v>4016387</v>
      </c>
      <c r="J100" s="5">
        <v>327.08192676153965</v>
      </c>
      <c r="K100" s="5">
        <f t="shared" si="44"/>
        <v>1313687598.5799999</v>
      </c>
      <c r="L100" s="4">
        <v>1551949</v>
      </c>
      <c r="M100" s="5">
        <v>221.56927977659061</v>
      </c>
      <c r="N100" s="5">
        <f t="shared" si="45"/>
        <v>343864222.18000001</v>
      </c>
      <c r="O100" s="4">
        <v>6280199</v>
      </c>
      <c r="P100" s="5">
        <v>241.25535093394333</v>
      </c>
      <c r="Q100" s="5">
        <f t="shared" si="46"/>
        <v>1515131613.6800001</v>
      </c>
      <c r="R100" s="4">
        <v>11768220</v>
      </c>
      <c r="S100" s="5">
        <v>291.78775048223099</v>
      </c>
      <c r="T100" s="5">
        <f t="shared" si="47"/>
        <v>3433822440.9800005</v>
      </c>
      <c r="U100" s="4">
        <v>38695039</v>
      </c>
      <c r="V100" s="5">
        <v>277.64669365703446</v>
      </c>
      <c r="W100" s="5">
        <f t="shared" si="48"/>
        <v>10743549639.280001</v>
      </c>
    </row>
    <row r="101" spans="2:23" x14ac:dyDescent="0.25">
      <c r="B101" s="25" t="s">
        <v>9</v>
      </c>
      <c r="C101" s="4">
        <v>11385917</v>
      </c>
      <c r="D101" s="5">
        <v>285.65912086922822</v>
      </c>
      <c r="E101" s="5">
        <f t="shared" si="42"/>
        <v>3252491040.5100002</v>
      </c>
      <c r="F101" s="4">
        <v>10114322</v>
      </c>
      <c r="G101" s="5">
        <v>242.39447611911106</v>
      </c>
      <c r="H101" s="5">
        <f t="shared" si="43"/>
        <v>2451655782.4899998</v>
      </c>
      <c r="I101" s="4">
        <v>5198176</v>
      </c>
      <c r="J101" s="5">
        <v>328.6684846703921</v>
      </c>
      <c r="K101" s="5">
        <f t="shared" si="44"/>
        <v>1708476628.97</v>
      </c>
      <c r="L101" s="4">
        <v>1675112</v>
      </c>
      <c r="M101" s="5">
        <v>218.92679315771122</v>
      </c>
      <c r="N101" s="5">
        <f t="shared" si="45"/>
        <v>366726898.33999997</v>
      </c>
      <c r="O101" s="4">
        <v>4762612</v>
      </c>
      <c r="P101" s="5">
        <v>240.26781695632565</v>
      </c>
      <c r="Q101" s="5">
        <f t="shared" si="46"/>
        <v>1144302388.25</v>
      </c>
      <c r="R101" s="4">
        <v>10948302</v>
      </c>
      <c r="S101" s="5">
        <v>274.93950180493778</v>
      </c>
      <c r="T101" s="5">
        <f t="shared" si="47"/>
        <v>3010120697.4900041</v>
      </c>
      <c r="U101" s="4">
        <v>44084441</v>
      </c>
      <c r="V101" s="5">
        <v>270.70261446776658</v>
      </c>
      <c r="W101" s="5">
        <f t="shared" si="48"/>
        <v>11933773436.050003</v>
      </c>
    </row>
    <row r="102" spans="2:23" x14ac:dyDescent="0.25">
      <c r="B102" s="25" t="s">
        <v>10</v>
      </c>
      <c r="C102" s="4">
        <v>8020121</v>
      </c>
      <c r="D102" s="5">
        <v>287.31644527308254</v>
      </c>
      <c r="E102" s="5">
        <f t="shared" si="42"/>
        <v>2304312656.3800001</v>
      </c>
      <c r="F102" s="4">
        <v>6542693</v>
      </c>
      <c r="G102" s="5">
        <v>259.68293283820594</v>
      </c>
      <c r="H102" s="5">
        <f t="shared" si="43"/>
        <v>1699025706.9000001</v>
      </c>
      <c r="I102" s="4">
        <v>3546984</v>
      </c>
      <c r="J102" s="5">
        <v>332.40194569809171</v>
      </c>
      <c r="K102" s="5">
        <f t="shared" si="44"/>
        <v>1179024382.96</v>
      </c>
      <c r="L102" s="4">
        <v>1607013</v>
      </c>
      <c r="M102" s="5">
        <v>197.66378756114605</v>
      </c>
      <c r="N102" s="5">
        <f t="shared" si="45"/>
        <v>317648276.24000001</v>
      </c>
      <c r="O102" s="4">
        <v>4186774</v>
      </c>
      <c r="P102" s="5">
        <v>242.29591021631452</v>
      </c>
      <c r="Q102" s="5">
        <f t="shared" si="46"/>
        <v>1014438217.2</v>
      </c>
      <c r="R102" s="4">
        <v>9650875</v>
      </c>
      <c r="S102" s="5">
        <v>283.89500440322757</v>
      </c>
      <c r="T102" s="5">
        <f t="shared" si="47"/>
        <v>2739835200.6199989</v>
      </c>
      <c r="U102" s="4">
        <v>33554460</v>
      </c>
      <c r="V102" s="5">
        <v>275.79893821268467</v>
      </c>
      <c r="W102" s="5">
        <f t="shared" si="48"/>
        <v>9254284440.2999992</v>
      </c>
    </row>
    <row r="103" spans="2:23" x14ac:dyDescent="0.25">
      <c r="B103" s="10" t="s">
        <v>11</v>
      </c>
      <c r="C103" s="11">
        <v>90394302</v>
      </c>
      <c r="D103" s="11">
        <v>3239.4526193518313</v>
      </c>
      <c r="E103" s="11">
        <v>24506487559.780003</v>
      </c>
      <c r="F103" s="11">
        <v>88829583</v>
      </c>
      <c r="G103" s="11">
        <v>3097.8035353076002</v>
      </c>
      <c r="H103" s="11">
        <v>22841832243.980003</v>
      </c>
      <c r="I103" s="11">
        <v>41808398</v>
      </c>
      <c r="J103" s="11">
        <v>3656.9328384676678</v>
      </c>
      <c r="K103" s="11">
        <v>12762580367.650002</v>
      </c>
      <c r="L103" s="11">
        <v>24883737</v>
      </c>
      <c r="M103" s="11">
        <v>2197.6337576050491</v>
      </c>
      <c r="N103" s="11">
        <v>4501462526.0900002</v>
      </c>
      <c r="O103" s="11">
        <v>59312290</v>
      </c>
      <c r="P103" s="11">
        <v>2871.979177656232</v>
      </c>
      <c r="Q103" s="11">
        <v>14211098225.230001</v>
      </c>
      <c r="R103" s="11">
        <v>123697911</v>
      </c>
      <c r="S103" s="11">
        <v>3203.5048012940156</v>
      </c>
      <c r="T103" s="11">
        <v>33133745626.490005</v>
      </c>
      <c r="U103" s="11">
        <f t="shared" ref="U103" si="49">SUM(U91:U102)</f>
        <v>430204569</v>
      </c>
      <c r="V103" s="11">
        <f t="shared" ref="V103" si="50">SUM(V91:V102)</f>
        <v>3128.1642889401737</v>
      </c>
      <c r="W103" s="11">
        <f>SUM(W91:W102)</f>
        <v>112255887259.81</v>
      </c>
    </row>
    <row r="104" spans="2:23" x14ac:dyDescent="0.25">
      <c r="C104" s="22"/>
      <c r="D104" s="22"/>
      <c r="E104" s="15"/>
      <c r="F104" s="22"/>
      <c r="G104" s="22"/>
      <c r="H104" s="15"/>
      <c r="I104" s="22"/>
      <c r="J104" s="22"/>
      <c r="K104" s="15"/>
      <c r="L104" s="22"/>
      <c r="M104" s="22"/>
      <c r="N104" s="15"/>
      <c r="O104" s="22"/>
      <c r="P104" s="22"/>
      <c r="Q104" s="15"/>
      <c r="R104" s="22"/>
      <c r="S104" s="22"/>
      <c r="T104" s="15"/>
    </row>
    <row r="107" spans="2:23" x14ac:dyDescent="0.25">
      <c r="C107" s="36" t="s">
        <v>57</v>
      </c>
      <c r="D107" s="37"/>
      <c r="E107" s="37"/>
      <c r="F107" s="38"/>
    </row>
    <row r="108" spans="2:23" ht="30" x14ac:dyDescent="0.25">
      <c r="C108" s="32" t="s">
        <v>49</v>
      </c>
      <c r="D108" s="32" t="s">
        <v>48</v>
      </c>
      <c r="E108" s="32" t="s">
        <v>50</v>
      </c>
      <c r="F108" s="32" t="s">
        <v>55</v>
      </c>
    </row>
    <row r="109" spans="2:23" x14ac:dyDescent="0.25">
      <c r="C109" s="32">
        <v>2012</v>
      </c>
      <c r="D109" s="33">
        <f>U103</f>
        <v>430204569</v>
      </c>
      <c r="E109" s="33">
        <f>V103</f>
        <v>3128.1642889401737</v>
      </c>
      <c r="F109" s="33">
        <f>W103</f>
        <v>112255887259.81</v>
      </c>
    </row>
    <row r="110" spans="2:23" x14ac:dyDescent="0.25">
      <c r="C110" s="32">
        <v>2013</v>
      </c>
      <c r="D110" s="33">
        <f>U86</f>
        <v>494377783</v>
      </c>
      <c r="E110" s="33">
        <f>V86</f>
        <v>2778.3782024983298</v>
      </c>
      <c r="F110" s="33">
        <f>W86</f>
        <v>114408409065.25002</v>
      </c>
    </row>
    <row r="111" spans="2:23" x14ac:dyDescent="0.25">
      <c r="C111" s="32">
        <v>2014</v>
      </c>
      <c r="D111" s="33">
        <f>U69</f>
        <v>499379621</v>
      </c>
      <c r="E111" s="33">
        <f>V69</f>
        <v>2429.5623681184984</v>
      </c>
      <c r="F111" s="33">
        <f>W69</f>
        <v>101116588984.45999</v>
      </c>
    </row>
    <row r="112" spans="2:23" x14ac:dyDescent="0.25">
      <c r="C112" s="32">
        <v>2015</v>
      </c>
      <c r="D112" s="33">
        <f>U52</f>
        <v>443043556.69999999</v>
      </c>
      <c r="E112" s="33">
        <f>V52</f>
        <v>3380.2385721778883</v>
      </c>
      <c r="F112" s="33">
        <f>W52</f>
        <v>125251787850.71001</v>
      </c>
    </row>
    <row r="113" spans="3:6" x14ac:dyDescent="0.25">
      <c r="C113" s="32">
        <v>2016</v>
      </c>
      <c r="D113" s="33">
        <f>U35</f>
        <v>480330227.98000002</v>
      </c>
      <c r="E113" s="33">
        <f>V35</f>
        <v>3022.9716758657819</v>
      </c>
      <c r="F113" s="33">
        <f>W35</f>
        <v>120695558063.45998</v>
      </c>
    </row>
    <row r="114" spans="3:6" x14ac:dyDescent="0.25">
      <c r="C114" s="34">
        <v>2017</v>
      </c>
      <c r="D114" s="14">
        <f>U18</f>
        <v>285420959.30000001</v>
      </c>
      <c r="E114" s="14">
        <f>V18</f>
        <v>2458.6354590035967</v>
      </c>
      <c r="F114" s="14">
        <f>W18</f>
        <v>87795246879.860001</v>
      </c>
    </row>
    <row r="117" spans="3:6" x14ac:dyDescent="0.25">
      <c r="C117" s="8" t="s">
        <v>49</v>
      </c>
      <c r="D117" s="8" t="s">
        <v>48</v>
      </c>
    </row>
    <row r="118" spans="3:6" x14ac:dyDescent="0.25">
      <c r="C118" s="32">
        <v>2012</v>
      </c>
      <c r="D118" s="33">
        <v>430204569</v>
      </c>
    </row>
    <row r="119" spans="3:6" x14ac:dyDescent="0.25">
      <c r="C119" s="32">
        <v>2013</v>
      </c>
      <c r="D119" s="33">
        <v>494377783</v>
      </c>
    </row>
    <row r="120" spans="3:6" x14ac:dyDescent="0.25">
      <c r="C120" s="32">
        <v>2014</v>
      </c>
      <c r="D120" s="33">
        <v>499379621</v>
      </c>
    </row>
    <row r="121" spans="3:6" x14ac:dyDescent="0.25">
      <c r="C121" s="32">
        <v>2015</v>
      </c>
      <c r="D121" s="33">
        <v>443043556.69999999</v>
      </c>
    </row>
    <row r="122" spans="3:6" x14ac:dyDescent="0.25">
      <c r="C122" s="32">
        <v>2016</v>
      </c>
      <c r="D122" s="33">
        <v>480330227.98000002</v>
      </c>
    </row>
    <row r="123" spans="3:6" x14ac:dyDescent="0.25">
      <c r="C123" s="34" t="s">
        <v>51</v>
      </c>
      <c r="D123" s="35">
        <v>285420959.30000001</v>
      </c>
    </row>
    <row r="145" spans="3:4" x14ac:dyDescent="0.25">
      <c r="C145" s="8" t="s">
        <v>53</v>
      </c>
      <c r="D145" s="8" t="s">
        <v>46</v>
      </c>
    </row>
    <row r="146" spans="3:4" x14ac:dyDescent="0.25">
      <c r="C146" s="8">
        <v>2012</v>
      </c>
      <c r="D146" s="33">
        <v>3128.1642889401737</v>
      </c>
    </row>
    <row r="147" spans="3:4" x14ac:dyDescent="0.25">
      <c r="C147" s="8">
        <v>2013</v>
      </c>
      <c r="D147" s="33">
        <v>2778.3782024983298</v>
      </c>
    </row>
    <row r="148" spans="3:4" x14ac:dyDescent="0.25">
      <c r="C148" s="8">
        <v>2014</v>
      </c>
      <c r="D148" s="33">
        <v>2429.5623681184984</v>
      </c>
    </row>
    <row r="149" spans="3:4" x14ac:dyDescent="0.25">
      <c r="C149" s="8">
        <v>2015</v>
      </c>
      <c r="D149" s="33">
        <v>3380.2385721778883</v>
      </c>
    </row>
    <row r="150" spans="3:4" x14ac:dyDescent="0.25">
      <c r="C150" s="8">
        <v>2016</v>
      </c>
      <c r="D150" s="33">
        <v>3022.9716758657819</v>
      </c>
    </row>
    <row r="151" spans="3:4" x14ac:dyDescent="0.25">
      <c r="C151" s="8" t="s">
        <v>52</v>
      </c>
      <c r="D151" s="14">
        <v>2458.6354590035967</v>
      </c>
    </row>
    <row r="171" spans="2:3" x14ac:dyDescent="0.25">
      <c r="B171" s="8" t="s">
        <v>56</v>
      </c>
      <c r="C171" s="32" t="s">
        <v>54</v>
      </c>
    </row>
    <row r="172" spans="2:3" x14ac:dyDescent="0.25">
      <c r="B172" s="8">
        <v>2012</v>
      </c>
      <c r="C172" s="33">
        <v>112255887259.81</v>
      </c>
    </row>
    <row r="173" spans="2:3" x14ac:dyDescent="0.25">
      <c r="B173" s="8">
        <v>2013</v>
      </c>
      <c r="C173" s="33">
        <v>114408409065.25002</v>
      </c>
    </row>
    <row r="174" spans="2:3" x14ac:dyDescent="0.25">
      <c r="B174" s="8">
        <v>2014</v>
      </c>
      <c r="C174" s="33">
        <v>101116588984.45999</v>
      </c>
    </row>
    <row r="175" spans="2:3" x14ac:dyDescent="0.25">
      <c r="B175" s="8">
        <v>2015</v>
      </c>
      <c r="C175" s="33">
        <v>125251787850.71001</v>
      </c>
    </row>
    <row r="176" spans="2:3" x14ac:dyDescent="0.25">
      <c r="B176" s="8">
        <v>2016</v>
      </c>
      <c r="C176" s="33">
        <v>120695558063.45998</v>
      </c>
    </row>
    <row r="177" spans="2:3" x14ac:dyDescent="0.25">
      <c r="B177" s="8" t="s">
        <v>52</v>
      </c>
      <c r="C177" s="14">
        <v>87795246879.860001</v>
      </c>
    </row>
    <row r="196" ht="22.5" customHeight="1" x14ac:dyDescent="0.25"/>
    <row r="199" ht="24.75" customHeight="1" x14ac:dyDescent="0.25"/>
    <row r="202" ht="28.5" customHeight="1" x14ac:dyDescent="0.25"/>
    <row r="205" ht="30" customHeight="1" x14ac:dyDescent="0.25"/>
    <row r="208" ht="21.75" customHeight="1" x14ac:dyDescent="0.25"/>
  </sheetData>
  <mergeCells count="60">
    <mergeCell ref="C107:F107"/>
    <mergeCell ref="R104:S104"/>
    <mergeCell ref="C104:D104"/>
    <mergeCell ref="F104:G104"/>
    <mergeCell ref="I104:J104"/>
    <mergeCell ref="L104:M104"/>
    <mergeCell ref="O104:P104"/>
    <mergeCell ref="C53:D53"/>
    <mergeCell ref="F53:G53"/>
    <mergeCell ref="I53:J53"/>
    <mergeCell ref="L53:M53"/>
    <mergeCell ref="O53:P53"/>
    <mergeCell ref="C88:V88"/>
    <mergeCell ref="U89:W89"/>
    <mergeCell ref="R89:T89"/>
    <mergeCell ref="O89:Q89"/>
    <mergeCell ref="L89:N89"/>
    <mergeCell ref="I89:K89"/>
    <mergeCell ref="F89:H89"/>
    <mergeCell ref="C89:E89"/>
    <mergeCell ref="C71:V71"/>
    <mergeCell ref="C72:E72"/>
    <mergeCell ref="F72:H72"/>
    <mergeCell ref="I72:K72"/>
    <mergeCell ref="L72:N72"/>
    <mergeCell ref="O72:Q72"/>
    <mergeCell ref="R72:T72"/>
    <mergeCell ref="U72:W72"/>
    <mergeCell ref="C54:V54"/>
    <mergeCell ref="C55:E55"/>
    <mergeCell ref="F55:H55"/>
    <mergeCell ref="I55:K55"/>
    <mergeCell ref="L55:N55"/>
    <mergeCell ref="O55:Q55"/>
    <mergeCell ref="R55:T55"/>
    <mergeCell ref="U55:W55"/>
    <mergeCell ref="C37:V37"/>
    <mergeCell ref="C38:E38"/>
    <mergeCell ref="F38:H38"/>
    <mergeCell ref="I38:K38"/>
    <mergeCell ref="L38:N38"/>
    <mergeCell ref="O38:Q38"/>
    <mergeCell ref="R38:T38"/>
    <mergeCell ref="U38:W38"/>
    <mergeCell ref="C20:V20"/>
    <mergeCell ref="C21:E21"/>
    <mergeCell ref="F21:H21"/>
    <mergeCell ref="I21:K21"/>
    <mergeCell ref="L21:N21"/>
    <mergeCell ref="O21:Q21"/>
    <mergeCell ref="R21:T21"/>
    <mergeCell ref="U21:W21"/>
    <mergeCell ref="C4:E4"/>
    <mergeCell ref="F4:H4"/>
    <mergeCell ref="I4:K4"/>
    <mergeCell ref="L4:N4"/>
    <mergeCell ref="O4:Q4"/>
    <mergeCell ref="R4:T4"/>
    <mergeCell ref="U4:W4"/>
    <mergeCell ref="C3: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KENYA ANNUAL TEA EXPORTS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Humphrey</dc:creator>
  <cp:lastModifiedBy>user</cp:lastModifiedBy>
  <dcterms:created xsi:type="dcterms:W3CDTF">2017-10-09T07:54:03Z</dcterms:created>
  <dcterms:modified xsi:type="dcterms:W3CDTF">2017-11-06T17:17:40Z</dcterms:modified>
</cp:coreProperties>
</file>